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86.11\okicul\文化芸術推進課\15_沖縄文化芸術の創造発信支援事業\2024_令和6年度事業_創造発信支援事業\100_R7年度公募準備\R7_FIX\app_sheets\"/>
    </mc:Choice>
  </mc:AlternateContent>
  <xr:revisionPtr revIDLastSave="0" documentId="13_ncr:1_{43B63B25-F329-42F1-BBDF-720027738034}" xr6:coauthVersionLast="47" xr6:coauthVersionMax="47" xr10:uidLastSave="{00000000-0000-0000-0000-000000000000}"/>
  <bookViews>
    <workbookView xWindow="384" yWindow="384" windowWidth="14448" windowHeight="12216" xr2:uid="{B470A4AD-6067-460C-935F-17CDDDFC875B}"/>
  </bookViews>
  <sheets>
    <sheet name="別紙3-1" sheetId="5" r:id="rId1"/>
    <sheet name="別紙3-2" sheetId="6" r:id="rId2"/>
    <sheet name="※別紙3-1（記入例）" sheetId="1" r:id="rId3"/>
    <sheet name="※別紙3-2（記入例）" sheetId="2" r:id="rId4"/>
  </sheets>
  <definedNames>
    <definedName name="_xlnm.Print_Area" localSheetId="2">'※別紙3-1（記入例）'!$A$1:$J$41</definedName>
    <definedName name="_xlnm.Print_Area" localSheetId="3">'※別紙3-2（記入例）'!$A$1:$O$45</definedName>
    <definedName name="_xlnm.Print_Area" localSheetId="0">'別紙3-1'!$A$1:$J$41</definedName>
    <definedName name="_xlnm.Print_Area" localSheetId="1">'別紙3-2'!$A$1:$O$45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6" l="1"/>
  <c r="I31" i="5"/>
  <c r="L32" i="6"/>
  <c r="I30" i="5"/>
  <c r="D29" i="5"/>
  <c r="D44" i="6"/>
  <c r="D27" i="5"/>
  <c r="I29" i="5"/>
  <c r="I12" i="5"/>
  <c r="L3" i="6"/>
  <c r="L2" i="6"/>
  <c r="L9" i="6"/>
  <c r="L12" i="6"/>
  <c r="L15" i="6"/>
  <c r="L18" i="6"/>
  <c r="L21" i="6"/>
  <c r="L24" i="6"/>
  <c r="L27" i="6"/>
  <c r="L30" i="6"/>
  <c r="J3" i="2"/>
  <c r="J2" i="2"/>
  <c r="L29" i="2"/>
  <c r="L28" i="2"/>
  <c r="L26" i="2"/>
  <c r="L25" i="2"/>
  <c r="L23" i="2"/>
  <c r="L22" i="2"/>
  <c r="L20" i="2"/>
  <c r="L19" i="2"/>
  <c r="L17" i="2"/>
  <c r="L16" i="2"/>
  <c r="L18" i="2" s="1"/>
  <c r="L14" i="2"/>
  <c r="L13" i="2"/>
  <c r="L11" i="2"/>
  <c r="L10" i="2"/>
  <c r="L8" i="2"/>
  <c r="L7" i="2"/>
  <c r="D29" i="1"/>
  <c r="D27" i="1"/>
  <c r="D43" i="2" s="1"/>
  <c r="D44" i="2" s="1"/>
  <c r="I14" i="1"/>
  <c r="I29" i="1" s="1"/>
  <c r="I10" i="1"/>
  <c r="I9" i="1"/>
  <c r="L12" i="2" l="1"/>
  <c r="L24" i="2"/>
  <c r="I32" i="5"/>
  <c r="I33" i="5" s="1"/>
  <c r="L31" i="6"/>
  <c r="L9" i="2"/>
  <c r="L21" i="2"/>
  <c r="L30" i="2"/>
  <c r="L27" i="2"/>
  <c r="L15" i="2"/>
  <c r="I12" i="1"/>
  <c r="I30" i="1" s="1"/>
  <c r="L32" i="2"/>
  <c r="I31" i="1" s="1"/>
  <c r="I32" i="1" l="1"/>
  <c r="L34" i="6"/>
  <c r="D30" i="5"/>
  <c r="D28" i="5" s="1"/>
  <c r="L31" i="2"/>
  <c r="L33" i="2" s="1"/>
  <c r="I33" i="1" l="1"/>
  <c r="D30" i="1" s="1"/>
  <c r="D28" i="1" s="1"/>
  <c r="L3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I32" authorId="0" shapeId="0" xr:uid="{D9041AC8-B611-4D47-8880-AE3F7B2AB4D4}">
      <text>
        <r>
          <rPr>
            <b/>
            <u/>
            <sz val="9"/>
            <color indexed="81"/>
            <rFont val="游ゴシック"/>
            <family val="3"/>
            <charset val="128"/>
          </rPr>
          <t>「消費税等仕入控除税額計（Z）」の計算方法</t>
        </r>
        <r>
          <rPr>
            <b/>
            <sz val="9"/>
            <color indexed="81"/>
            <rFont val="游ゴシック"/>
            <family val="3"/>
            <charset val="128"/>
          </rPr>
          <t xml:space="preserve">
⇒（補助事業に要する経費（Y）-課税対象外経費）×10÷110
　※小数点以下切り捨て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m</author>
  </authors>
  <commentList>
    <comment ref="B5" authorId="0" shapeId="0" xr:uid="{AE87A80A-4AE7-4A2E-A3A6-DF6A1124B345}">
      <text>
        <r>
          <rPr>
            <b/>
            <sz val="9"/>
            <color indexed="81"/>
            <rFont val="Meiryo UI"/>
            <family val="3"/>
            <charset val="128"/>
          </rPr>
          <t>（注１）「数量・単位」欄には、数量と単位（人、時間、回など）を記入してください。
（注２）各経費の単価及び数量の根拠が確認できるようにしてください。
（注３）必要に応じて記入欄を増やして差し支えありません。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7" authorId="1" shapeId="0" xr:uid="{4E3BEC95-3677-49AC-B86D-104031B383A2}">
      <text>
        <r>
          <rPr>
            <b/>
            <sz val="9"/>
            <color rgb="FF000000"/>
            <rFont val="Meiryo UI"/>
            <family val="3"/>
            <charset val="128"/>
          </rPr>
          <t>課税対象外(人件費・海外渡航費等，団体により異なるため会計担当者に確認すること)の項目については，”○”を選択してください。</t>
        </r>
      </text>
    </comment>
    <comment ref="L33" authorId="0" shapeId="0" xr:uid="{8015E5F8-2F17-46B5-9EF7-45846F6AEDBD}">
      <text>
        <r>
          <rPr>
            <b/>
            <sz val="9"/>
            <color indexed="81"/>
            <rFont val="Meiryo UI"/>
            <family val="3"/>
            <charset val="128"/>
          </rPr>
          <t>「消費税等仕入控除税額計（Z'）」の計算方法
⇒（補助事業に要する経費（Y’）-課税対象外経費）×10÷110
　※小数点以下切り捨て</t>
        </r>
      </text>
    </comment>
    <comment ref="L34" authorId="0" shapeId="0" xr:uid="{5090E203-EB50-4AAA-A036-9251F4E830AE}">
      <text>
        <r>
          <rPr>
            <b/>
            <sz val="9"/>
            <color indexed="81"/>
            <rFont val="Meiryo UI"/>
            <family val="3"/>
            <charset val="128"/>
          </rPr>
          <t>（注４）
・「別紙3-1」と「別紙3-2」の金額は同額になります。
・ただし、委託料が補助対象経費の３割を超える場合は、「別紙3-1」に記載する金額が異なります。詳細は、公募要領の記入例（p18-19）をご覧ください。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m</author>
  </authors>
  <commentList>
    <comment ref="B5" authorId="0" shapeId="0" xr:uid="{C8037C2E-8BB9-4D32-9002-D56C6C36E099}">
      <text>
        <r>
          <rPr>
            <b/>
            <sz val="9"/>
            <color indexed="81"/>
            <rFont val="Meiryo UI"/>
            <family val="3"/>
            <charset val="128"/>
          </rPr>
          <t>（注１）「数量・単位」欄には、数量と単位（人、時間、回など）を記入してください。
（注２）各経費の単価及び数量の根拠が確認できるようにしてください。
（注３）必要に応じて記入欄を増やして差し支えありません。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7" authorId="1" shapeId="0" xr:uid="{CE7F0141-5889-4429-A108-A0F37C9BE47D}">
      <text>
        <r>
          <rPr>
            <b/>
            <sz val="9"/>
            <color rgb="FF000000"/>
            <rFont val="Meiryo UI"/>
            <family val="3"/>
            <charset val="128"/>
          </rPr>
          <t>課税対象外(人件費・海外渡航費等，団体により異なるため会計担当者に確認すること)の項目については，”○”を選択してください。</t>
        </r>
      </text>
    </comment>
  </commentList>
</comments>
</file>

<file path=xl/sharedStrings.xml><?xml version="1.0" encoding="utf-8"?>
<sst xmlns="http://schemas.openxmlformats.org/spreadsheetml/2006/main" count="273" uniqueCount="140">
  <si>
    <r>
      <rPr>
        <sz val="11"/>
        <rFont val="ＭＳ Ｐ明朝"/>
        <family val="1"/>
        <charset val="128"/>
      </rPr>
      <t>（別紙</t>
    </r>
    <r>
      <rPr>
        <sz val="11"/>
        <rFont val="Century"/>
        <family val="1"/>
      </rPr>
      <t>3-1</t>
    </r>
    <r>
      <rPr>
        <sz val="11"/>
        <rFont val="ＭＳ Ｐ明朝"/>
        <family val="1"/>
        <charset val="128"/>
      </rPr>
      <t>）</t>
    </r>
    <rPh sb="1" eb="3">
      <t>ベッシ</t>
    </rPh>
    <phoneticPr fontId="3"/>
  </si>
  <si>
    <t>事業収支予算書（税込）</t>
    <rPh sb="8" eb="10">
      <t>ゼイコ</t>
    </rPh>
    <phoneticPr fontId="3"/>
  </si>
  <si>
    <r>
      <rPr>
        <b/>
        <sz val="14"/>
        <rFont val="ＭＳ Ｐ明朝"/>
        <family val="1"/>
        <charset val="128"/>
      </rPr>
      <t>収入の部</t>
    </r>
    <rPh sb="0" eb="2">
      <t>シュウニュウ</t>
    </rPh>
    <rPh sb="3" eb="4">
      <t>ブ</t>
    </rPh>
    <phoneticPr fontId="3"/>
  </si>
  <si>
    <r>
      <rPr>
        <b/>
        <sz val="14"/>
        <rFont val="ＭＳ Ｐ明朝"/>
        <family val="1"/>
        <charset val="128"/>
      </rPr>
      <t>支出の部</t>
    </r>
    <rPh sb="0" eb="2">
      <t>シシュツ</t>
    </rPh>
    <rPh sb="3" eb="4">
      <t>ブ</t>
    </rPh>
    <phoneticPr fontId="3"/>
  </si>
  <si>
    <r>
      <rPr>
        <b/>
        <sz val="11"/>
        <rFont val="ＭＳ Ｐ明朝"/>
        <family val="1"/>
        <charset val="128"/>
      </rPr>
      <t>項　　目</t>
    </r>
  </si>
  <si>
    <r>
      <rPr>
        <b/>
        <sz val="11"/>
        <rFont val="ＭＳ Ｐ明朝"/>
        <family val="1"/>
        <charset val="128"/>
      </rPr>
      <t>内　訳　等</t>
    </r>
  </si>
  <si>
    <t>金額 （円）</t>
    <rPh sb="4" eb="5">
      <t>エン</t>
    </rPh>
    <phoneticPr fontId="3"/>
  </si>
  <si>
    <r>
      <rPr>
        <sz val="11"/>
        <rFont val="ＭＳ Ｐ明朝"/>
        <family val="1"/>
        <charset val="128"/>
      </rPr>
      <t>収　入</t>
    </r>
  </si>
  <si>
    <r>
      <rPr>
        <sz val="11"/>
        <rFont val="ＭＳ Ｐ明朝"/>
        <family val="1"/>
        <charset val="128"/>
      </rPr>
      <t>費　目</t>
    </r>
    <rPh sb="0" eb="1">
      <t>ヒ</t>
    </rPh>
    <rPh sb="2" eb="3">
      <t>メ</t>
    </rPh>
    <phoneticPr fontId="3"/>
  </si>
  <si>
    <r>
      <rPr>
        <sz val="11"/>
        <rFont val="ＭＳ Ｐ明朝"/>
        <family val="1"/>
        <charset val="128"/>
      </rPr>
      <t>補　助　対　象　経　費</t>
    </r>
    <rPh sb="0" eb="1">
      <t>ホ</t>
    </rPh>
    <rPh sb="2" eb="3">
      <t>スケ</t>
    </rPh>
    <phoneticPr fontId="3"/>
  </si>
  <si>
    <t>１．人件費</t>
    <rPh sb="2" eb="5">
      <t>ジンケンヒ</t>
    </rPh>
    <phoneticPr fontId="3"/>
  </si>
  <si>
    <t>2名分（6時間×80日）×1,040円</t>
    <rPh sb="1" eb="3">
      <t>メイブン</t>
    </rPh>
    <rPh sb="5" eb="7">
      <t>ジカン</t>
    </rPh>
    <rPh sb="10" eb="11">
      <t>ニチ</t>
    </rPh>
    <rPh sb="18" eb="19">
      <t>エン</t>
    </rPh>
    <phoneticPr fontId="3"/>
  </si>
  <si>
    <t>参加費</t>
    <rPh sb="0" eb="3">
      <t>サンカヒ</t>
    </rPh>
    <phoneticPr fontId="3"/>
  </si>
  <si>
    <t>ワークショップ参加料</t>
    <rPh sb="7" eb="10">
      <t>サンカリョウ</t>
    </rPh>
    <phoneticPr fontId="3"/>
  </si>
  <si>
    <t>1名分（6時間×50日）×1,040円</t>
    <rPh sb="1" eb="3">
      <t>メイブン</t>
    </rPh>
    <rPh sb="5" eb="7">
      <t>ジカン</t>
    </rPh>
    <rPh sb="10" eb="11">
      <t>ニチ</t>
    </rPh>
    <rPh sb="18" eb="19">
      <t>エン</t>
    </rPh>
    <phoneticPr fontId="3"/>
  </si>
  <si>
    <t>1,000円×50名</t>
    <rPh sb="5" eb="6">
      <t>エン</t>
    </rPh>
    <rPh sb="9" eb="10">
      <t>メイ</t>
    </rPh>
    <phoneticPr fontId="3"/>
  </si>
  <si>
    <t>人件費計</t>
    <rPh sb="3" eb="4">
      <t>ケイ</t>
    </rPh>
    <phoneticPr fontId="3"/>
  </si>
  <si>
    <t>２．事業費</t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</si>
  <si>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(1) </t>
    </r>
    <r>
      <rPr>
        <sz val="10"/>
        <rFont val="ＭＳ Ｐ明朝"/>
        <family val="1"/>
        <charset val="128"/>
      </rPr>
      <t>賃金</t>
    </r>
    <rPh sb="5" eb="7">
      <t>チンギン</t>
    </rPh>
    <phoneticPr fontId="3"/>
  </si>
  <si>
    <t>1名分×（5時間×20日）×1,040円</t>
    <rPh sb="1" eb="3">
      <t>メイブン</t>
    </rPh>
    <rPh sb="6" eb="8">
      <t>ジカン</t>
    </rPh>
    <rPh sb="11" eb="12">
      <t>ニチ</t>
    </rPh>
    <rPh sb="19" eb="20">
      <t>エン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</si>
  <si>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(2) </t>
    </r>
    <r>
      <rPr>
        <sz val="10"/>
        <rFont val="ＭＳ Ｐ明朝"/>
        <family val="1"/>
        <charset val="128"/>
      </rPr>
      <t>報償費</t>
    </r>
    <rPh sb="5" eb="8">
      <t>ホウショウヒ</t>
    </rPh>
    <phoneticPr fontId="3"/>
  </si>
  <si>
    <t>講師料金、会議謝金等</t>
    <rPh sb="0" eb="4">
      <t>コウシリョウキン</t>
    </rPh>
    <rPh sb="5" eb="9">
      <t>カイギシャキン</t>
    </rPh>
    <rPh sb="9" eb="10">
      <t>トウ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</si>
  <si>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(3) </t>
    </r>
    <r>
      <rPr>
        <sz val="10"/>
        <rFont val="ＭＳ Ｐ明朝"/>
        <family val="1"/>
        <charset val="128"/>
      </rPr>
      <t>旅費</t>
    </r>
    <rPh sb="5" eb="7">
      <t>リョヒ</t>
    </rPh>
    <phoneticPr fontId="3"/>
  </si>
  <si>
    <t>○○出張旅費</t>
    <rPh sb="2" eb="4">
      <t>シュッチョウ</t>
    </rPh>
    <rPh sb="4" eb="6">
      <t>リョヒ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</si>
  <si>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(4) </t>
    </r>
    <r>
      <rPr>
        <sz val="10"/>
        <rFont val="ＭＳ Ｐ明朝"/>
        <family val="1"/>
        <charset val="128"/>
      </rPr>
      <t>需用費</t>
    </r>
    <rPh sb="5" eb="8">
      <t>ジュヨウヒ</t>
    </rPh>
    <phoneticPr fontId="3"/>
  </si>
  <si>
    <t>チラシ印刷費、消耗品等</t>
    <rPh sb="3" eb="6">
      <t>インサツヒ</t>
    </rPh>
    <rPh sb="7" eb="10">
      <t>ショウモウヒン</t>
    </rPh>
    <rPh sb="10" eb="11">
      <t>トウ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</si>
  <si>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(5) </t>
    </r>
    <r>
      <rPr>
        <sz val="10"/>
        <rFont val="ＭＳ Ｐ明朝"/>
        <family val="1"/>
        <charset val="128"/>
      </rPr>
      <t>役務費</t>
    </r>
    <rPh sb="5" eb="7">
      <t>エキム</t>
    </rPh>
    <rPh sb="7" eb="8">
      <t>ヒ</t>
    </rPh>
    <phoneticPr fontId="3"/>
  </si>
  <si>
    <t>原稿料、デザイン料等</t>
    <rPh sb="0" eb="3">
      <t>ゲンコウリョウ</t>
    </rPh>
    <rPh sb="8" eb="9">
      <t>リョウ</t>
    </rPh>
    <rPh sb="9" eb="10">
      <t>トウ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</si>
  <si>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(6) </t>
    </r>
    <r>
      <rPr>
        <sz val="10"/>
        <rFont val="ＭＳ Ｐ明朝"/>
        <family val="1"/>
        <charset val="128"/>
      </rPr>
      <t>委託料</t>
    </r>
    <rPh sb="5" eb="7">
      <t>イタク</t>
    </rPh>
    <rPh sb="7" eb="8">
      <t>リョウ</t>
    </rPh>
    <phoneticPr fontId="3"/>
  </si>
  <si>
    <t>調査委託費、舞台設営費</t>
    <rPh sb="0" eb="5">
      <t>チョウサイタクヒ</t>
    </rPh>
    <rPh sb="6" eb="10">
      <t>ブタイセツエイ</t>
    </rPh>
    <rPh sb="10" eb="11">
      <t>ヒ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</si>
  <si>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(7) </t>
    </r>
    <r>
      <rPr>
        <sz val="10"/>
        <rFont val="ＭＳ Ｐ明朝"/>
        <family val="1"/>
        <charset val="128"/>
      </rPr>
      <t>使用料</t>
    </r>
    <rPh sb="5" eb="8">
      <t>シヨウリョウ</t>
    </rPh>
    <phoneticPr fontId="3"/>
  </si>
  <si>
    <t>会場使用料、レンタカー等</t>
    <rPh sb="0" eb="5">
      <t>カイジョウシヨウリョウ</t>
    </rPh>
    <rPh sb="11" eb="12">
      <t>トウ</t>
    </rPh>
    <phoneticPr fontId="3"/>
  </si>
  <si>
    <r>
      <rPr>
        <sz val="11"/>
        <rFont val="ＭＳ Ｐ明朝"/>
        <family val="1"/>
        <charset val="128"/>
      </rPr>
      <t>　　収入計</t>
    </r>
    <r>
      <rPr>
        <sz val="11"/>
        <rFont val="Century"/>
        <family val="1"/>
      </rPr>
      <t xml:space="preserve"> (A)</t>
    </r>
  </si>
  <si>
    <t>　　・賃借料</t>
    <phoneticPr fontId="3"/>
  </si>
  <si>
    <r>
      <rPr>
        <sz val="11"/>
        <rFont val="ＭＳ Ｐ明朝"/>
        <family val="1"/>
        <charset val="128"/>
      </rPr>
      <t>　自己負担金</t>
    </r>
    <r>
      <rPr>
        <sz val="11"/>
        <rFont val="Century"/>
        <family val="1"/>
      </rPr>
      <t xml:space="preserve"> (B)</t>
    </r>
    <phoneticPr fontId="3"/>
  </si>
  <si>
    <r>
      <rPr>
        <sz val="11"/>
        <rFont val="ＭＳ Ｐ明朝"/>
        <family val="1"/>
        <charset val="128"/>
      </rPr>
      <t>　補助金交付希望額</t>
    </r>
    <r>
      <rPr>
        <sz val="11"/>
        <rFont val="Century"/>
        <family val="1"/>
      </rPr>
      <t xml:space="preserve">(C) </t>
    </r>
    <r>
      <rPr>
        <sz val="11"/>
        <rFont val="ＭＳ Ｐ明朝"/>
        <family val="1"/>
        <charset val="128"/>
      </rPr>
      <t>（千円未満切捨）</t>
    </r>
    <rPh sb="1" eb="4">
      <t>ホジョキン</t>
    </rPh>
    <rPh sb="4" eb="6">
      <t>コウフ</t>
    </rPh>
    <rPh sb="6" eb="8">
      <t>キボウ</t>
    </rPh>
    <rPh sb="8" eb="9">
      <t>ガク</t>
    </rPh>
    <rPh sb="14" eb="16">
      <t>センエン</t>
    </rPh>
    <rPh sb="16" eb="18">
      <t>ミマン</t>
    </rPh>
    <rPh sb="18" eb="19">
      <t>キ</t>
    </rPh>
    <rPh sb="19" eb="20">
      <t>ス</t>
    </rPh>
    <phoneticPr fontId="3"/>
  </si>
  <si>
    <r>
      <rPr>
        <b/>
        <sz val="11"/>
        <rFont val="ＭＳ Ｐ明朝"/>
        <family val="1"/>
        <charset val="128"/>
      </rPr>
      <t>事業費計</t>
    </r>
    <rPh sb="0" eb="2">
      <t>ジギョウ</t>
    </rPh>
    <rPh sb="2" eb="3">
      <t>ヒ</t>
    </rPh>
    <rPh sb="3" eb="4">
      <t>ケイ</t>
    </rPh>
    <phoneticPr fontId="3"/>
  </si>
  <si>
    <r>
      <rPr>
        <b/>
        <sz val="12"/>
        <rFont val="ＭＳ Ｐ明朝"/>
        <family val="1"/>
        <charset val="128"/>
      </rPr>
      <t>　総額　</t>
    </r>
    <r>
      <rPr>
        <b/>
        <sz val="12"/>
        <rFont val="Century"/>
        <family val="1"/>
      </rPr>
      <t>(A)</t>
    </r>
    <r>
      <rPr>
        <b/>
        <sz val="12"/>
        <rFont val="ＭＳ Ｐ明朝"/>
        <family val="1"/>
        <charset val="128"/>
      </rPr>
      <t>＋</t>
    </r>
    <r>
      <rPr>
        <b/>
        <sz val="12"/>
        <rFont val="Century"/>
        <family val="1"/>
      </rPr>
      <t>(B)</t>
    </r>
    <r>
      <rPr>
        <b/>
        <sz val="12"/>
        <rFont val="ＭＳ Ｐ明朝"/>
        <family val="1"/>
        <charset val="128"/>
      </rPr>
      <t>＋</t>
    </r>
    <r>
      <rPr>
        <b/>
        <sz val="12"/>
        <rFont val="Century"/>
        <family val="1"/>
      </rPr>
      <t>(C)</t>
    </r>
    <phoneticPr fontId="3"/>
  </si>
  <si>
    <r>
      <t xml:space="preserve">補助事業に要する経費　合計（Y） 
</t>
    </r>
    <r>
      <rPr>
        <sz val="9"/>
        <rFont val="ＭＳ Ｐ明朝"/>
        <family val="1"/>
        <charset val="128"/>
      </rPr>
      <t>※消費税等仕入控除前</t>
    </r>
    <phoneticPr fontId="3"/>
  </si>
  <si>
    <t>課税対象外経費</t>
    <rPh sb="0" eb="5">
      <t>カゼイタイショウガイ</t>
    </rPh>
    <rPh sb="5" eb="7">
      <t>ケイヒ</t>
    </rPh>
    <phoneticPr fontId="3"/>
  </si>
  <si>
    <t>消費税等仕入控除税額計(Z)</t>
    <rPh sb="0" eb="3">
      <t>ショウヒゼイ</t>
    </rPh>
    <rPh sb="3" eb="4">
      <t>トウ</t>
    </rPh>
    <rPh sb="4" eb="6">
      <t>シイレ</t>
    </rPh>
    <rPh sb="6" eb="8">
      <t>コウジョ</t>
    </rPh>
    <rPh sb="8" eb="10">
      <t>ゼイガク</t>
    </rPh>
    <rPh sb="10" eb="11">
      <t>ケイ</t>
    </rPh>
    <phoneticPr fontId="3"/>
  </si>
  <si>
    <r>
      <rPr>
        <sz val="11"/>
        <rFont val="ＭＳ Ｐ明朝"/>
        <family val="1"/>
        <charset val="128"/>
      </rPr>
      <t>※　収入の部と補助対象経費計は一致すること。〔</t>
    </r>
    <r>
      <rPr>
        <sz val="11"/>
        <rFont val="Century"/>
        <family val="1"/>
      </rPr>
      <t xml:space="preserve"> (A)</t>
    </r>
    <r>
      <rPr>
        <sz val="11"/>
        <rFont val="ＭＳ Ｐ明朝"/>
        <family val="1"/>
        <charset val="128"/>
      </rPr>
      <t>＋</t>
    </r>
    <r>
      <rPr>
        <sz val="11"/>
        <rFont val="Century"/>
        <family val="1"/>
      </rPr>
      <t>(B)</t>
    </r>
    <r>
      <rPr>
        <sz val="11"/>
        <rFont val="ＭＳ Ｐ明朝"/>
        <family val="1"/>
        <charset val="128"/>
      </rPr>
      <t>＋</t>
    </r>
    <r>
      <rPr>
        <sz val="11"/>
        <rFont val="Century"/>
        <family val="1"/>
      </rPr>
      <t xml:space="preserve">(C) </t>
    </r>
    <r>
      <rPr>
        <sz val="11"/>
        <rFont val="ＭＳ Ｐ明朝"/>
        <family val="1"/>
        <charset val="128"/>
      </rPr>
      <t>＝</t>
    </r>
    <r>
      <rPr>
        <sz val="11"/>
        <rFont val="Century"/>
        <family val="1"/>
      </rPr>
      <t xml:space="preserve"> (D) </t>
    </r>
    <r>
      <rPr>
        <sz val="11"/>
        <rFont val="ＭＳ Ｐ明朝"/>
        <family val="1"/>
        <charset val="128"/>
      </rPr>
      <t>〕</t>
    </r>
    <rPh sb="5" eb="6">
      <t>ブ</t>
    </rPh>
    <rPh sb="7" eb="9">
      <t>ホジョ</t>
    </rPh>
    <rPh sb="9" eb="11">
      <t>タイショウ</t>
    </rPh>
    <rPh sb="11" eb="13">
      <t>ケイヒ</t>
    </rPh>
    <rPh sb="13" eb="14">
      <t>ケイ</t>
    </rPh>
    <phoneticPr fontId="3"/>
  </si>
  <si>
    <r>
      <rPr>
        <sz val="11"/>
        <rFont val="ＭＳ Ｐ明朝"/>
        <family val="1"/>
        <charset val="128"/>
      </rPr>
      <t>※　別紙</t>
    </r>
    <r>
      <rPr>
        <sz val="11"/>
        <rFont val="Century"/>
        <family val="1"/>
      </rPr>
      <t>3-2</t>
    </r>
    <r>
      <rPr>
        <sz val="11"/>
        <rFont val="ＭＳ Ｐ明朝"/>
        <family val="1"/>
        <charset val="128"/>
      </rPr>
      <t>経費明細表及び収入内訳を記載し、添付してください。</t>
    </r>
    <rPh sb="7" eb="9">
      <t>ケイヒ</t>
    </rPh>
    <rPh sb="9" eb="12">
      <t>メイサイヒョウ</t>
    </rPh>
    <rPh sb="12" eb="13">
      <t>オヨ</t>
    </rPh>
    <rPh sb="14" eb="16">
      <t>シュウニュウ</t>
    </rPh>
    <rPh sb="16" eb="18">
      <t>ウチワケ</t>
    </rPh>
    <phoneticPr fontId="3"/>
  </si>
  <si>
    <t>補助対象経費に
補助率を乗じた額</t>
    <rPh sb="0" eb="2">
      <t>ホジョ</t>
    </rPh>
    <rPh sb="2" eb="4">
      <t>タイショウ</t>
    </rPh>
    <rPh sb="4" eb="6">
      <t>ケイヒ</t>
    </rPh>
    <rPh sb="8" eb="10">
      <t>ホジョ</t>
    </rPh>
    <rPh sb="10" eb="11">
      <t>リツ</t>
    </rPh>
    <rPh sb="12" eb="13">
      <t>ジョウ</t>
    </rPh>
    <rPh sb="15" eb="16">
      <t>ガク</t>
    </rPh>
    <phoneticPr fontId="3"/>
  </si>
  <si>
    <r>
      <rPr>
        <sz val="11"/>
        <rFont val="ＭＳ Ｐ明朝"/>
        <family val="1"/>
        <charset val="128"/>
      </rPr>
      <t>円</t>
    </r>
    <rPh sb="0" eb="1">
      <t>エン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</si>
  <si>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>(D)</t>
    </r>
    <r>
      <rPr>
        <sz val="10"/>
        <rFont val="ＭＳ Ｐ明朝"/>
        <family val="1"/>
        <charset val="128"/>
      </rPr>
      <t>に補助率を乗じた額</t>
    </r>
    <r>
      <rPr>
        <b/>
        <u/>
        <sz val="10"/>
        <rFont val="ＭＳ Ｐ明朝"/>
        <family val="1"/>
        <charset val="128"/>
      </rPr>
      <t xml:space="preserve"> （小数点以下切り捨て）</t>
    </r>
    <r>
      <rPr>
        <sz val="10"/>
        <rFont val="Century"/>
        <family val="1"/>
      </rPr>
      <t xml:space="preserve">
</t>
    </r>
    <r>
      <rPr>
        <sz val="10"/>
        <rFont val="ＭＳ Ｐ明朝"/>
        <family val="1"/>
        <charset val="128"/>
      </rPr>
      <t>　補助率：</t>
    </r>
    <r>
      <rPr>
        <sz val="10"/>
        <rFont val="Century"/>
        <family val="1"/>
      </rPr>
      <t>1</t>
    </r>
    <r>
      <rPr>
        <sz val="10"/>
        <rFont val="ＭＳ Ｐ明朝"/>
        <family val="1"/>
        <charset val="128"/>
      </rPr>
      <t>年目</t>
    </r>
    <r>
      <rPr>
        <sz val="10"/>
        <rFont val="Century"/>
        <family val="1"/>
      </rPr>
      <t>9/10</t>
    </r>
    <r>
      <rPr>
        <sz val="10"/>
        <rFont val="ＭＳ Ｐ明朝"/>
        <family val="1"/>
        <charset val="128"/>
      </rPr>
      <t>、</t>
    </r>
    <r>
      <rPr>
        <sz val="10"/>
        <rFont val="Century"/>
        <family val="1"/>
      </rPr>
      <t>2</t>
    </r>
    <r>
      <rPr>
        <sz val="10"/>
        <rFont val="ＭＳ Ｐ明朝"/>
        <family val="1"/>
        <charset val="128"/>
      </rPr>
      <t>年目</t>
    </r>
    <r>
      <rPr>
        <sz val="10"/>
        <rFont val="Century"/>
        <family val="1"/>
      </rPr>
      <t>8/10</t>
    </r>
    <r>
      <rPr>
        <sz val="10"/>
        <rFont val="ＭＳ Ｐ明朝"/>
        <family val="1"/>
        <charset val="128"/>
      </rPr>
      <t>、</t>
    </r>
    <r>
      <rPr>
        <sz val="10"/>
        <rFont val="Century"/>
        <family val="1"/>
      </rPr>
      <t>3</t>
    </r>
    <r>
      <rPr>
        <sz val="10"/>
        <rFont val="ＭＳ Ｐ明朝"/>
        <family val="1"/>
        <charset val="128"/>
      </rPr>
      <t>年目</t>
    </r>
    <r>
      <rPr>
        <sz val="10"/>
        <rFont val="Century"/>
        <family val="1"/>
      </rPr>
      <t>7/10</t>
    </r>
    <r>
      <rPr>
        <b/>
        <sz val="9"/>
        <rFont val="ＭＳ Ｐ明朝"/>
        <family val="1"/>
        <charset val="128"/>
      </rPr>
      <t/>
    </r>
    <rPh sb="32" eb="34">
      <t>ネンメ</t>
    </rPh>
    <rPh sb="48" eb="50">
      <t>ネンメ</t>
    </rPh>
    <phoneticPr fontId="3"/>
  </si>
  <si>
    <r>
      <rPr>
        <sz val="9"/>
        <rFont val="ＭＳ Ｐ明朝"/>
        <family val="1"/>
        <charset val="128"/>
      </rPr>
      <t>補助金交付希望額（</t>
    </r>
    <r>
      <rPr>
        <sz val="9"/>
        <rFont val="Century"/>
        <family val="1"/>
      </rPr>
      <t>C)</t>
    </r>
    <rPh sb="0" eb="3">
      <t>ホジョキン</t>
    </rPh>
    <rPh sb="3" eb="5">
      <t>コウフ</t>
    </rPh>
    <rPh sb="5" eb="7">
      <t>キボウ</t>
    </rPh>
    <rPh sb="7" eb="8">
      <t>ガク</t>
    </rPh>
    <phoneticPr fontId="3"/>
  </si>
  <si>
    <r>
      <rPr>
        <sz val="9"/>
        <rFont val="ＭＳ Ｐ明朝"/>
        <family val="1"/>
        <charset val="128"/>
      </rPr>
      <t>【</t>
    </r>
    <r>
      <rPr>
        <sz val="9"/>
        <rFont val="Century"/>
        <family val="1"/>
      </rPr>
      <t>(D)</t>
    </r>
    <r>
      <rPr>
        <sz val="9"/>
        <rFont val="ＭＳ Ｐ明朝"/>
        <family val="1"/>
        <charset val="128"/>
      </rPr>
      <t>に補助率を乗じた額で補助金額の上限額以内】もしくは、
【</t>
    </r>
    <r>
      <rPr>
        <sz val="9"/>
        <rFont val="Century"/>
        <family val="1"/>
      </rPr>
      <t>(D)</t>
    </r>
    <r>
      <rPr>
        <sz val="9"/>
        <rFont val="ＭＳ Ｐ明朝"/>
        <family val="1"/>
        <charset val="128"/>
      </rPr>
      <t>－</t>
    </r>
    <r>
      <rPr>
        <sz val="9"/>
        <rFont val="Century"/>
        <family val="1"/>
      </rPr>
      <t>(A)</t>
    </r>
    <r>
      <rPr>
        <sz val="9"/>
        <rFont val="ＭＳ Ｐ明朝"/>
        <family val="1"/>
        <charset val="128"/>
      </rPr>
      <t>】のどちらか低い額</t>
    </r>
    <r>
      <rPr>
        <b/>
        <sz val="9"/>
        <rFont val="ＭＳ Ｐ明朝"/>
        <family val="1"/>
        <charset val="128"/>
      </rPr>
      <t>（</t>
    </r>
    <r>
      <rPr>
        <b/>
        <u/>
        <sz val="12"/>
        <rFont val="ＭＳ Ｐ明朝"/>
        <family val="1"/>
        <charset val="128"/>
      </rPr>
      <t>千円未満切り捨て</t>
    </r>
    <r>
      <rPr>
        <b/>
        <sz val="9"/>
        <rFont val="ＭＳ Ｐ明朝"/>
        <family val="1"/>
        <charset val="128"/>
      </rPr>
      <t>）</t>
    </r>
    <rPh sb="5" eb="7">
      <t>ホジョ</t>
    </rPh>
    <rPh sb="7" eb="8">
      <t>リツ</t>
    </rPh>
    <rPh sb="9" eb="10">
      <t>ジョウ</t>
    </rPh>
    <rPh sb="12" eb="13">
      <t>ガク</t>
    </rPh>
    <rPh sb="14" eb="16">
      <t>ホジョ</t>
    </rPh>
    <rPh sb="16" eb="18">
      <t>キンガク</t>
    </rPh>
    <rPh sb="19" eb="21">
      <t>ジョウゲン</t>
    </rPh>
    <rPh sb="21" eb="22">
      <t>ガク</t>
    </rPh>
    <rPh sb="22" eb="24">
      <t>イナイ</t>
    </rPh>
    <rPh sb="45" eb="46">
      <t>ヒク</t>
    </rPh>
    <rPh sb="47" eb="48">
      <t>ガク</t>
    </rPh>
    <phoneticPr fontId="3"/>
  </si>
  <si>
    <t>（別紙3-2）</t>
    <rPh sb="1" eb="3">
      <t>ベッシ</t>
    </rPh>
    <phoneticPr fontId="3"/>
  </si>
  <si>
    <t>経費明細表及び収入内訳</t>
    <rPh sb="0" eb="2">
      <t>ケイヒ</t>
    </rPh>
    <rPh sb="2" eb="5">
      <t>メイサイヒョウ</t>
    </rPh>
    <rPh sb="5" eb="6">
      <t>オヨ</t>
    </rPh>
    <rPh sb="7" eb="9">
      <t>シュウニュウ</t>
    </rPh>
    <rPh sb="9" eb="11">
      <t>ウチワケ</t>
    </rPh>
    <phoneticPr fontId="3"/>
  </si>
  <si>
    <t>①経費明細表</t>
    <rPh sb="1" eb="3">
      <t>ケイヒ</t>
    </rPh>
    <rPh sb="3" eb="6">
      <t>メイサイヒョウ</t>
    </rPh>
    <phoneticPr fontId="3"/>
  </si>
  <si>
    <t>単位：円</t>
    <rPh sb="0" eb="2">
      <t>タンイ</t>
    </rPh>
    <rPh sb="3" eb="4">
      <t>エン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</si>
  <si>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</si>
  <si>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項　目</t>
    <rPh sb="0" eb="1">
      <t>コウ</t>
    </rPh>
    <rPh sb="2" eb="3">
      <t>メ</t>
    </rPh>
    <phoneticPr fontId="3"/>
  </si>
  <si>
    <t>内　容</t>
    <rPh sb="0" eb="1">
      <t>ウチ</t>
    </rPh>
    <rPh sb="2" eb="3">
      <t>カタチ</t>
    </rPh>
    <phoneticPr fontId="3"/>
  </si>
  <si>
    <t>数量・単位</t>
    <rPh sb="0" eb="1">
      <t>カズ</t>
    </rPh>
    <rPh sb="1" eb="2">
      <t>リョウ</t>
    </rPh>
    <rPh sb="3" eb="5">
      <t>タンイ</t>
    </rPh>
    <phoneticPr fontId="3"/>
  </si>
  <si>
    <t>単　価
（税込）</t>
    <rPh sb="0" eb="1">
      <t>タン</t>
    </rPh>
    <rPh sb="2" eb="3">
      <t>アタイ</t>
    </rPh>
    <rPh sb="5" eb="7">
      <t>ゼイコミ</t>
    </rPh>
    <phoneticPr fontId="3"/>
  </si>
  <si>
    <t>金　額
（税込）</t>
    <rPh sb="0" eb="1">
      <t>カネ</t>
    </rPh>
    <rPh sb="2" eb="3">
      <t>ガク</t>
    </rPh>
    <rPh sb="5" eb="7">
      <t>ゼイコミ</t>
    </rPh>
    <phoneticPr fontId="3"/>
  </si>
  <si>
    <t>課税
対象外</t>
    <rPh sb="0" eb="2">
      <t>カゼイ</t>
    </rPh>
    <rPh sb="3" eb="5">
      <t>タイショウ</t>
    </rPh>
    <rPh sb="5" eb="6">
      <t>ガイ</t>
    </rPh>
    <phoneticPr fontId="11"/>
  </si>
  <si>
    <t>備　考
参考資料</t>
    <rPh sb="0" eb="1">
      <t>ソナエ</t>
    </rPh>
    <rPh sb="2" eb="3">
      <t>コウ</t>
    </rPh>
    <rPh sb="4" eb="8">
      <t>サンコウシリョウ</t>
    </rPh>
    <phoneticPr fontId="3"/>
  </si>
  <si>
    <t>人件費</t>
    <rPh sb="0" eb="3">
      <t>ジンケンヒ</t>
    </rPh>
    <phoneticPr fontId="3"/>
  </si>
  <si>
    <t>制作・運営</t>
    <rPh sb="0" eb="2">
      <t>セイサク</t>
    </rPh>
    <rPh sb="3" eb="5">
      <t>ウンエイ</t>
    </rPh>
    <phoneticPr fontId="3"/>
  </si>
  <si>
    <t>人</t>
    <rPh sb="0" eb="1">
      <t>ヒト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</si>
  <si>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</si>
  <si>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</si>
  <si>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○</t>
  </si>
  <si>
    <t>経理</t>
    <rPh sb="0" eb="2">
      <t>ケイリ</t>
    </rPh>
    <phoneticPr fontId="3"/>
  </si>
  <si>
    <t>人件費小計</t>
    <rPh sb="0" eb="3">
      <t>ジンケンヒ</t>
    </rPh>
    <rPh sb="3" eb="5">
      <t>ショウケイ</t>
    </rPh>
    <phoneticPr fontId="3"/>
  </si>
  <si>
    <t>賃金</t>
    <rPh sb="0" eb="2">
      <t>チンギン</t>
    </rPh>
    <phoneticPr fontId="3"/>
  </si>
  <si>
    <t>アルバイト代</t>
    <rPh sb="5" eb="6">
      <t>ダイ</t>
    </rPh>
    <phoneticPr fontId="3"/>
  </si>
  <si>
    <t>賃金小計</t>
    <rPh sb="0" eb="2">
      <t>チンギン</t>
    </rPh>
    <rPh sb="2" eb="4">
      <t>ショウケイ</t>
    </rPh>
    <phoneticPr fontId="3"/>
  </si>
  <si>
    <t>報償費</t>
    <rPh sb="0" eb="3">
      <t>ホウショウヒ</t>
    </rPh>
    <phoneticPr fontId="3"/>
  </si>
  <si>
    <t>〇〇ワークショップ講師謝金</t>
    <rPh sb="9" eb="13">
      <t>コウシシャキン</t>
    </rPh>
    <phoneticPr fontId="3"/>
  </si>
  <si>
    <t>人</t>
    <rPh sb="0" eb="1">
      <t>ニン</t>
    </rPh>
    <phoneticPr fontId="3"/>
  </si>
  <si>
    <t>報-①</t>
    <rPh sb="0" eb="1">
      <t>ホウ</t>
    </rPh>
    <phoneticPr fontId="3"/>
  </si>
  <si>
    <t>会議謝金</t>
    <rPh sb="0" eb="4">
      <t>カイギシャキン</t>
    </rPh>
    <phoneticPr fontId="3"/>
  </si>
  <si>
    <t>報-②</t>
    <rPh sb="0" eb="1">
      <t>ホウ</t>
    </rPh>
    <phoneticPr fontId="3"/>
  </si>
  <si>
    <t>報償費小計</t>
    <rPh sb="0" eb="3">
      <t>ホウショウヒ</t>
    </rPh>
    <rPh sb="3" eb="5">
      <t>ショウケイ</t>
    </rPh>
    <phoneticPr fontId="3"/>
  </si>
  <si>
    <t>旅費</t>
    <rPh sb="0" eb="2">
      <t>リョヒ</t>
    </rPh>
    <phoneticPr fontId="3"/>
  </si>
  <si>
    <t>〇〇出張　航空運賃</t>
    <rPh sb="2" eb="4">
      <t>シュッチョウ</t>
    </rPh>
    <rPh sb="5" eb="9">
      <t>コウクウウンチン</t>
    </rPh>
    <phoneticPr fontId="3"/>
  </si>
  <si>
    <t>往復</t>
    <rPh sb="0" eb="2">
      <t>オウフク</t>
    </rPh>
    <phoneticPr fontId="3"/>
  </si>
  <si>
    <t>回</t>
    <rPh sb="0" eb="1">
      <t>カイ</t>
    </rPh>
    <phoneticPr fontId="3"/>
  </si>
  <si>
    <t>旅-①-1</t>
    <rPh sb="0" eb="1">
      <t>リョ</t>
    </rPh>
    <phoneticPr fontId="3"/>
  </si>
  <si>
    <t>○○出張　宿泊費</t>
    <rPh sb="2" eb="4">
      <t>シュッチョウ</t>
    </rPh>
    <rPh sb="5" eb="8">
      <t>シュクハクヒ</t>
    </rPh>
    <phoneticPr fontId="3"/>
  </si>
  <si>
    <t>泊</t>
    <rPh sb="0" eb="1">
      <t>ハク</t>
    </rPh>
    <phoneticPr fontId="3"/>
  </si>
  <si>
    <t>旅-①-2</t>
    <rPh sb="0" eb="1">
      <t>リョ</t>
    </rPh>
    <phoneticPr fontId="3"/>
  </si>
  <si>
    <t>旅費小計</t>
    <rPh sb="0" eb="2">
      <t>リョヒ</t>
    </rPh>
    <rPh sb="2" eb="4">
      <t>ショウケイ</t>
    </rPh>
    <phoneticPr fontId="3"/>
  </si>
  <si>
    <t>需用費</t>
    <rPh sb="0" eb="3">
      <t>ジュヨウヒ</t>
    </rPh>
    <phoneticPr fontId="3"/>
  </si>
  <si>
    <t>チラシ印刷費</t>
    <rPh sb="3" eb="6">
      <t>インサツヒ</t>
    </rPh>
    <phoneticPr fontId="3"/>
  </si>
  <si>
    <t>点</t>
    <rPh sb="0" eb="1">
      <t>テン</t>
    </rPh>
    <phoneticPr fontId="3"/>
  </si>
  <si>
    <t>式</t>
    <rPh sb="0" eb="1">
      <t>シキ</t>
    </rPh>
    <phoneticPr fontId="3"/>
  </si>
  <si>
    <t>需-①</t>
    <rPh sb="0" eb="1">
      <t>ジュ</t>
    </rPh>
    <phoneticPr fontId="3"/>
  </si>
  <si>
    <t>消耗品（A4用紙等）</t>
    <rPh sb="0" eb="3">
      <t>ショウモウヒン</t>
    </rPh>
    <rPh sb="6" eb="8">
      <t>ヨウシ</t>
    </rPh>
    <rPh sb="8" eb="9">
      <t>トウ</t>
    </rPh>
    <phoneticPr fontId="3"/>
  </si>
  <si>
    <t>需-②</t>
    <rPh sb="0" eb="1">
      <t>ジュ</t>
    </rPh>
    <phoneticPr fontId="3"/>
  </si>
  <si>
    <t>需用費小計</t>
    <rPh sb="0" eb="3">
      <t>ジュヨウヒ</t>
    </rPh>
    <rPh sb="3" eb="5">
      <t>ショウケイ</t>
    </rPh>
    <phoneticPr fontId="3"/>
  </si>
  <si>
    <t>役務費</t>
    <rPh sb="0" eb="2">
      <t>エキム</t>
    </rPh>
    <rPh sb="2" eb="3">
      <t>ヒ</t>
    </rPh>
    <phoneticPr fontId="3"/>
  </si>
  <si>
    <t>原稿料</t>
    <rPh sb="0" eb="3">
      <t>ゲンコウリョウ</t>
    </rPh>
    <phoneticPr fontId="3"/>
  </si>
  <si>
    <t>者</t>
    <rPh sb="0" eb="1">
      <t>シャ</t>
    </rPh>
    <phoneticPr fontId="3"/>
  </si>
  <si>
    <t>役-①～③</t>
    <rPh sb="0" eb="1">
      <t>ヤク</t>
    </rPh>
    <phoneticPr fontId="3"/>
  </si>
  <si>
    <t>ポスター、チラシデザイン料</t>
    <rPh sb="12" eb="13">
      <t>リョウ</t>
    </rPh>
    <phoneticPr fontId="3"/>
  </si>
  <si>
    <t>役-④</t>
    <rPh sb="0" eb="1">
      <t>ヤク</t>
    </rPh>
    <phoneticPr fontId="3"/>
  </si>
  <si>
    <t>役務費小計</t>
    <phoneticPr fontId="3"/>
  </si>
  <si>
    <t>委託料</t>
    <rPh sb="0" eb="3">
      <t>イタクリョウ</t>
    </rPh>
    <phoneticPr fontId="3"/>
  </si>
  <si>
    <t>調査委託費</t>
    <rPh sb="0" eb="4">
      <t>チョウサイタク</t>
    </rPh>
    <rPh sb="4" eb="5">
      <t>ヒ</t>
    </rPh>
    <phoneticPr fontId="3"/>
  </si>
  <si>
    <t>委-①</t>
    <rPh sb="0" eb="1">
      <t>イ</t>
    </rPh>
    <phoneticPr fontId="3"/>
  </si>
  <si>
    <t>舞台設営費</t>
    <rPh sb="0" eb="5">
      <t>ブタイセツエイヒ</t>
    </rPh>
    <phoneticPr fontId="3"/>
  </si>
  <si>
    <t>委-②</t>
    <rPh sb="0" eb="1">
      <t>イ</t>
    </rPh>
    <phoneticPr fontId="3"/>
  </si>
  <si>
    <t>委託料小計</t>
    <rPh sb="0" eb="2">
      <t>イタク</t>
    </rPh>
    <rPh sb="2" eb="3">
      <t>リョウ</t>
    </rPh>
    <rPh sb="3" eb="5">
      <t>ショウケイ</t>
    </rPh>
    <phoneticPr fontId="3"/>
  </si>
  <si>
    <t>使用料及び賃借料</t>
    <rPh sb="0" eb="3">
      <t>シヨウリョウ</t>
    </rPh>
    <rPh sb="3" eb="4">
      <t>オヨ</t>
    </rPh>
    <rPh sb="5" eb="8">
      <t>チンシャクリョウ</t>
    </rPh>
    <phoneticPr fontId="3"/>
  </si>
  <si>
    <t>会場使用料</t>
    <rPh sb="0" eb="5">
      <t>カイジョウシヨウリョウ</t>
    </rPh>
    <phoneticPr fontId="3"/>
  </si>
  <si>
    <t>箇所</t>
    <rPh sb="0" eb="2">
      <t>カショ</t>
    </rPh>
    <phoneticPr fontId="3"/>
  </si>
  <si>
    <t>使-①</t>
    <rPh sb="0" eb="1">
      <t>シ</t>
    </rPh>
    <phoneticPr fontId="3"/>
  </si>
  <si>
    <t>レンタカー代</t>
    <rPh sb="5" eb="6">
      <t>ダイ</t>
    </rPh>
    <phoneticPr fontId="3"/>
  </si>
  <si>
    <t>使-②</t>
    <rPh sb="0" eb="1">
      <t>シ</t>
    </rPh>
    <phoneticPr fontId="3"/>
  </si>
  <si>
    <t>使用料及び賃借料小計</t>
    <rPh sb="0" eb="3">
      <t>シヨウリョウ</t>
    </rPh>
    <rPh sb="3" eb="4">
      <t>オヨ</t>
    </rPh>
    <rPh sb="5" eb="8">
      <t>チンシャクリョウ</t>
    </rPh>
    <rPh sb="8" eb="10">
      <t>ショウケイ</t>
    </rPh>
    <phoneticPr fontId="3"/>
  </si>
  <si>
    <t>課税対象外経費</t>
    <rPh sb="0" eb="7">
      <t>カゼイタイショウガイケイヒ</t>
    </rPh>
    <phoneticPr fontId="3"/>
  </si>
  <si>
    <t>②収入内訳</t>
    <rPh sb="1" eb="3">
      <t>シュウニュウ</t>
    </rPh>
    <rPh sb="3" eb="5">
      <t>ウチワケ</t>
    </rPh>
    <phoneticPr fontId="3"/>
  </si>
  <si>
    <t>事業期間中における補助金相当額の調達方法（単位：円）</t>
    <rPh sb="0" eb="2">
      <t>ジギョウ</t>
    </rPh>
    <rPh sb="2" eb="5">
      <t>キカンチュウ</t>
    </rPh>
    <rPh sb="9" eb="12">
      <t>ホジョキン</t>
    </rPh>
    <rPh sb="12" eb="14">
      <t>ソウトウ</t>
    </rPh>
    <rPh sb="14" eb="15">
      <t>ガク</t>
    </rPh>
    <rPh sb="16" eb="18">
      <t>チョウタツ</t>
    </rPh>
    <rPh sb="18" eb="20">
      <t>ホウホウ</t>
    </rPh>
    <rPh sb="21" eb="23">
      <t>タンイ</t>
    </rPh>
    <rPh sb="24" eb="25">
      <t>エン</t>
    </rPh>
    <phoneticPr fontId="3"/>
  </si>
  <si>
    <t>区分</t>
    <rPh sb="0" eb="2">
      <t>クブン</t>
    </rPh>
    <phoneticPr fontId="3"/>
  </si>
  <si>
    <t>事業期間中における
補助金相当額の調達額</t>
    <rPh sb="0" eb="2">
      <t>ジギョウ</t>
    </rPh>
    <rPh sb="2" eb="5">
      <t>キカンチュウ</t>
    </rPh>
    <rPh sb="10" eb="13">
      <t>ホジョキン</t>
    </rPh>
    <rPh sb="13" eb="15">
      <t>ソウトウ</t>
    </rPh>
    <rPh sb="15" eb="16">
      <t>ガク</t>
    </rPh>
    <rPh sb="17" eb="19">
      <t>チョウタツ</t>
    </rPh>
    <rPh sb="19" eb="20">
      <t>ガク</t>
    </rPh>
    <phoneticPr fontId="3"/>
  </si>
  <si>
    <t>資金の調達先</t>
    <rPh sb="0" eb="2">
      <t>シキン</t>
    </rPh>
    <rPh sb="3" eb="6">
      <t>チョウタツサキ</t>
    </rPh>
    <phoneticPr fontId="3"/>
  </si>
  <si>
    <t>自己負担金</t>
    <rPh sb="0" eb="2">
      <t>ジコ</t>
    </rPh>
    <rPh sb="2" eb="5">
      <t>フタンキン</t>
    </rPh>
    <phoneticPr fontId="3"/>
  </si>
  <si>
    <t>借入金</t>
    <rPh sb="0" eb="2">
      <t>カリイレ</t>
    </rPh>
    <rPh sb="2" eb="3">
      <t>キン</t>
    </rPh>
    <phoneticPr fontId="3"/>
  </si>
  <si>
    <t>概算払請求</t>
    <rPh sb="0" eb="3">
      <t>ガイサンバラ</t>
    </rPh>
    <rPh sb="3" eb="5">
      <t>セイキュウ</t>
    </rPh>
    <phoneticPr fontId="3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</si>
  <si>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3"/>
  </si>
  <si>
    <r>
      <rPr>
        <sz val="10"/>
        <rFont val="ＭＳ Ｐ明朝"/>
        <family val="1"/>
        <charset val="128"/>
      </rPr>
      <t>（注１）事業期間中における補助金相当額の調達方法　「合計額（</t>
    </r>
    <r>
      <rPr>
        <sz val="10"/>
        <rFont val="Times New Roman"/>
        <family val="1"/>
      </rPr>
      <t>C')</t>
    </r>
    <r>
      <rPr>
        <sz val="10"/>
        <rFont val="ＭＳ Ｐ明朝"/>
        <family val="1"/>
        <charset val="128"/>
      </rPr>
      <t>」＝別紙</t>
    </r>
    <r>
      <rPr>
        <sz val="10"/>
        <rFont val="Times New Roman"/>
        <family val="1"/>
      </rPr>
      <t>3-1</t>
    </r>
    <r>
      <rPr>
        <sz val="10"/>
        <rFont val="ＭＳ Ｐ明朝"/>
        <family val="1"/>
        <charset val="128"/>
      </rPr>
      <t>記載の「補助金交付希望額（</t>
    </r>
    <r>
      <rPr>
        <sz val="10"/>
        <rFont val="Times New Roman"/>
        <family val="1"/>
      </rPr>
      <t>C)</t>
    </r>
    <r>
      <rPr>
        <sz val="10"/>
        <rFont val="ＭＳ Ｐ明朝"/>
        <family val="1"/>
        <charset val="128"/>
      </rPr>
      <t>」になります。</t>
    </r>
    <r>
      <rPr>
        <sz val="10"/>
        <rFont val="Times New Roman"/>
        <family val="1"/>
        <charset val="128"/>
      </rPr>
      <t xml:space="preserve">
</t>
    </r>
    <r>
      <rPr>
        <sz val="10"/>
        <rFont val="ＭＳ Ｐ明朝"/>
        <family val="1"/>
        <charset val="128"/>
      </rPr>
      <t>（注２）「概算払請求」を希望する場合、補助金交付希望額の５割以内の請求が可能。</t>
    </r>
    <r>
      <rPr>
        <sz val="10"/>
        <rFont val="Times New Roman"/>
        <family val="1"/>
        <charset val="128"/>
      </rPr>
      <t xml:space="preserve">
</t>
    </r>
    <r>
      <rPr>
        <sz val="10"/>
        <rFont val="ＭＳ Ｐ明朝"/>
        <family val="1"/>
        <charset val="128"/>
      </rPr>
      <t>（注３）必要に応じて記入欄を増やして差し支えありません。</t>
    </r>
    <rPh sb="65" eb="66">
      <t>チュウ</t>
    </rPh>
    <rPh sb="69" eb="71">
      <t>ガイサン</t>
    </rPh>
    <rPh sb="71" eb="72">
      <t>バラ</t>
    </rPh>
    <rPh sb="72" eb="74">
      <t>セイキュウ</t>
    </rPh>
    <rPh sb="76" eb="78">
      <t>キボウ</t>
    </rPh>
    <rPh sb="80" eb="82">
      <t>バアイ</t>
    </rPh>
    <rPh sb="83" eb="86">
      <t>ホジョキン</t>
    </rPh>
    <rPh sb="86" eb="91">
      <t>コウフキボウガク</t>
    </rPh>
    <rPh sb="93" eb="94">
      <t>ワ</t>
    </rPh>
    <rPh sb="94" eb="96">
      <t>イナイ</t>
    </rPh>
    <rPh sb="97" eb="99">
      <t>セイキュウ</t>
    </rPh>
    <rPh sb="100" eb="102">
      <t>カノウ</t>
    </rPh>
    <phoneticPr fontId="3"/>
  </si>
  <si>
    <t>※補助金の支払いは、原則補助事業終了後の精算払いとなるため、補助事業実施期間中、補助金相当分の資金を確保する必要があります。</t>
    <phoneticPr fontId="3"/>
  </si>
  <si>
    <t xml:space="preserve">事業者名:　一般社団法人〇〇〇〇 </t>
    <rPh sb="6" eb="12">
      <t>イッパンシャダンホウジン</t>
    </rPh>
    <phoneticPr fontId="3"/>
  </si>
  <si>
    <t>事業名：　　△△△△△△　　　　　</t>
    <rPh sb="0" eb="2">
      <t>ジギョウ</t>
    </rPh>
    <rPh sb="2" eb="3">
      <t>メイ</t>
    </rPh>
    <phoneticPr fontId="3"/>
  </si>
  <si>
    <r>
      <t xml:space="preserve">補助対象経費　合計（D）
</t>
    </r>
    <r>
      <rPr>
        <b/>
        <sz val="9"/>
        <rFont val="ＭＳ Ｐ明朝"/>
        <family val="1"/>
        <charset val="128"/>
      </rPr>
      <t>※（Y）-（Z）</t>
    </r>
    <rPh sb="0" eb="2">
      <t>ホジョ</t>
    </rPh>
    <rPh sb="2" eb="4">
      <t>タイショウ</t>
    </rPh>
    <rPh sb="4" eb="6">
      <t>ケイヒ</t>
    </rPh>
    <rPh sb="7" eb="9">
      <t>ゴウケイ</t>
    </rPh>
    <phoneticPr fontId="3"/>
  </si>
  <si>
    <t>事業者名:</t>
    <phoneticPr fontId="3"/>
  </si>
  <si>
    <t>事業名:</t>
    <rPh sb="0" eb="2">
      <t>ジギョウ</t>
    </rPh>
    <rPh sb="2" eb="3">
      <t>メイ</t>
    </rPh>
    <phoneticPr fontId="3"/>
  </si>
  <si>
    <r>
      <t xml:space="preserve">補助事業に要する経費　合計（Y'） </t>
    </r>
    <r>
      <rPr>
        <b/>
        <sz val="9"/>
        <rFont val="ＭＳ Ｐ明朝"/>
        <family val="1"/>
        <charset val="128"/>
      </rPr>
      <t>※消費税等仕入控除前</t>
    </r>
    <rPh sb="0" eb="2">
      <t>ホジョ</t>
    </rPh>
    <rPh sb="2" eb="4">
      <t>ジギョウ</t>
    </rPh>
    <rPh sb="5" eb="6">
      <t>ヨウ</t>
    </rPh>
    <rPh sb="8" eb="10">
      <t>ケイヒ</t>
    </rPh>
    <rPh sb="11" eb="13">
      <t>ゴウケイ</t>
    </rPh>
    <rPh sb="19" eb="22">
      <t>ショウヒゼイ</t>
    </rPh>
    <rPh sb="22" eb="23">
      <t>トウ</t>
    </rPh>
    <rPh sb="23" eb="25">
      <t>シイレ</t>
    </rPh>
    <rPh sb="25" eb="28">
      <t>コウジョマエ</t>
    </rPh>
    <phoneticPr fontId="3"/>
  </si>
  <si>
    <t>消費税等仕入控除税額計（Z'）</t>
    <rPh sb="0" eb="3">
      <t>ショウヒゼイ</t>
    </rPh>
    <rPh sb="3" eb="4">
      <t>トウ</t>
    </rPh>
    <rPh sb="4" eb="6">
      <t>シイレ</t>
    </rPh>
    <rPh sb="6" eb="8">
      <t>コウジョ</t>
    </rPh>
    <rPh sb="8" eb="10">
      <t>ゼイガク</t>
    </rPh>
    <rPh sb="10" eb="11">
      <t>ケイ</t>
    </rPh>
    <phoneticPr fontId="3"/>
  </si>
  <si>
    <r>
      <t xml:space="preserve">補助対象経費　合計（D'）
</t>
    </r>
    <r>
      <rPr>
        <b/>
        <sz val="9"/>
        <rFont val="ＭＳ Ｐ明朝"/>
        <family val="1"/>
        <charset val="128"/>
      </rPr>
      <t>※（Y'）-(Z')</t>
    </r>
    <rPh sb="2" eb="4">
      <t>タイショウ</t>
    </rPh>
    <rPh sb="7" eb="9">
      <t>ゴウケイ</t>
    </rPh>
    <phoneticPr fontId="3"/>
  </si>
  <si>
    <t>事業収入（A）</t>
    <rPh sb="0" eb="2">
      <t>ジギョウ</t>
    </rPh>
    <rPh sb="2" eb="4">
      <t>シュウニュウ</t>
    </rPh>
    <phoneticPr fontId="3"/>
  </si>
  <si>
    <t>合計額 （C）</t>
    <rPh sb="0" eb="2">
      <t>ゴウケイ</t>
    </rPh>
    <rPh sb="2" eb="3">
      <t>ガク</t>
    </rPh>
    <phoneticPr fontId="3"/>
  </si>
  <si>
    <r>
      <rPr>
        <sz val="10"/>
        <rFont val="ＭＳ Ｐ明朝"/>
        <family val="1"/>
        <charset val="128"/>
      </rPr>
      <t>（注１）事業期間中における補助金相当額の調達方法　「合計額（</t>
    </r>
    <r>
      <rPr>
        <sz val="10"/>
        <rFont val="Times New Roman"/>
        <family val="1"/>
      </rPr>
      <t>C)</t>
    </r>
    <r>
      <rPr>
        <sz val="10"/>
        <rFont val="ＭＳ Ｐ明朝"/>
        <family val="1"/>
        <charset val="128"/>
      </rPr>
      <t>」＝別紙</t>
    </r>
    <r>
      <rPr>
        <sz val="10"/>
        <rFont val="Times New Roman"/>
        <family val="1"/>
      </rPr>
      <t>3-1</t>
    </r>
    <r>
      <rPr>
        <sz val="10"/>
        <rFont val="ＭＳ Ｐ明朝"/>
        <family val="1"/>
        <charset val="128"/>
      </rPr>
      <t>記載の「補助金交付希望額（</t>
    </r>
    <r>
      <rPr>
        <sz val="10"/>
        <rFont val="Times New Roman"/>
        <family val="1"/>
      </rPr>
      <t>C)</t>
    </r>
    <r>
      <rPr>
        <sz val="10"/>
        <rFont val="ＭＳ Ｐ明朝"/>
        <family val="1"/>
        <charset val="128"/>
      </rPr>
      <t>」になります。</t>
    </r>
    <r>
      <rPr>
        <sz val="10"/>
        <rFont val="Times New Roman"/>
        <family val="1"/>
        <charset val="128"/>
      </rPr>
      <t xml:space="preserve">
</t>
    </r>
    <r>
      <rPr>
        <sz val="10"/>
        <rFont val="ＭＳ Ｐ明朝"/>
        <family val="1"/>
        <charset val="128"/>
      </rPr>
      <t>（注２）「概算払請求」を希望する場合、補助金交付希望額の５割以内の請求が可能。</t>
    </r>
    <r>
      <rPr>
        <sz val="10"/>
        <rFont val="Times New Roman"/>
        <family val="1"/>
        <charset val="128"/>
      </rPr>
      <t xml:space="preserve">
</t>
    </r>
    <r>
      <rPr>
        <sz val="10"/>
        <rFont val="ＭＳ Ｐ明朝"/>
        <family val="1"/>
        <charset val="128"/>
      </rPr>
      <t>（注３）必要に応じて記入欄を増やして差し支えありません。</t>
    </r>
    <rPh sb="64" eb="65">
      <t>チュウ</t>
    </rPh>
    <rPh sb="68" eb="70">
      <t>ガイサン</t>
    </rPh>
    <rPh sb="70" eb="71">
      <t>バラ</t>
    </rPh>
    <rPh sb="71" eb="73">
      <t>セイキュウ</t>
    </rPh>
    <rPh sb="75" eb="77">
      <t>キボウ</t>
    </rPh>
    <rPh sb="79" eb="81">
      <t>バアイ</t>
    </rPh>
    <rPh sb="82" eb="85">
      <t>ホジョキン</t>
    </rPh>
    <rPh sb="85" eb="90">
      <t>コウフキボウガク</t>
    </rPh>
    <rPh sb="92" eb="93">
      <t>ワ</t>
    </rPh>
    <rPh sb="93" eb="95">
      <t>イナイ</t>
    </rPh>
    <rPh sb="96" eb="98">
      <t>セイキュウ</t>
    </rPh>
    <rPh sb="99" eb="101">
      <t>カノウ</t>
    </rPh>
    <phoneticPr fontId="3"/>
  </si>
  <si>
    <t xml:space="preserve">    費　目</t>
    <rPh sb="4" eb="5">
      <t>ヒ</t>
    </rPh>
    <rPh sb="6" eb="7">
      <t>メ</t>
    </rPh>
    <phoneticPr fontId="3"/>
  </si>
  <si>
    <t>　　費　目</t>
    <rPh sb="2" eb="3">
      <t>ヒ</t>
    </rPh>
    <rPh sb="4" eb="5">
      <t>メ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</si>
</sst>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_ "/>
    <numFmt numFmtId="178" formatCode="#,##0.0;[Red]\-#,##0.0"/>
  </numFmts>
  <fonts count="4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Century"/>
      <family val="1"/>
    </font>
    <font>
      <sz val="6"/>
      <name val="游ゴシック"/>
      <family val="2"/>
      <charset val="128"/>
      <scheme val="minor"/>
    </font>
    <font>
      <sz val="11"/>
      <name val="Century"/>
      <family val="1"/>
      <charset val="128"/>
    </font>
    <font>
      <sz val="11"/>
      <name val="ＭＳ Ｐ明朝"/>
      <family val="1"/>
      <charset val="128"/>
    </font>
    <font>
      <sz val="11"/>
      <name val="Times New Roman"/>
      <family val="1"/>
    </font>
    <font>
      <u/>
      <sz val="11"/>
      <name val="ＭＳ 明朝"/>
      <family val="1"/>
      <charset val="128"/>
    </font>
    <font>
      <b/>
      <sz val="14"/>
      <name val="ＭＳ 明朝"/>
      <family val="1"/>
      <charset val="128"/>
    </font>
    <font>
      <u/>
      <sz val="11"/>
      <name val="ＭＳ Ｐ明朝"/>
      <family val="1"/>
      <charset val="128"/>
    </font>
    <font>
      <sz val="10"/>
      <name val="Meiryo UI"/>
      <family val="3"/>
      <charset val="128"/>
    </font>
    <font>
      <sz val="6"/>
      <name val="ＭＳ Ｐゴシック"/>
      <family val="3"/>
      <charset val="128"/>
    </font>
    <font>
      <sz val="10"/>
      <name val="Century"/>
      <family val="1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4"/>
      <name val="Century"/>
      <family val="1"/>
    </font>
    <font>
      <b/>
      <sz val="14"/>
      <name val="Century"/>
      <family val="1"/>
    </font>
    <font>
      <b/>
      <sz val="14"/>
      <name val="ＭＳ Ｐ明朝"/>
      <family val="1"/>
      <charset val="128"/>
    </font>
    <font>
      <b/>
      <sz val="11"/>
      <name val="Century"/>
      <family val="1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Century"/>
      <family val="1"/>
      <charset val="128"/>
    </font>
    <font>
      <b/>
      <sz val="12"/>
      <name val="Century"/>
      <family val="1"/>
    </font>
    <font>
      <b/>
      <sz val="12"/>
      <name val="ＭＳ Ｐ明朝"/>
      <family val="1"/>
      <charset val="128"/>
    </font>
    <font>
      <sz val="12"/>
      <name val="Century"/>
      <family val="1"/>
    </font>
    <font>
      <sz val="11"/>
      <color theme="1"/>
      <name val="ＭＳ Ｐゴシック"/>
      <family val="3"/>
      <charset val="128"/>
    </font>
    <font>
      <sz val="11"/>
      <name val="Meiryo UI"/>
      <family val="3"/>
      <charset val="128"/>
    </font>
    <font>
      <sz val="11"/>
      <color indexed="8"/>
      <name val="ＭＳ Ｐゴシック"/>
      <family val="3"/>
      <charset val="128"/>
    </font>
    <font>
      <b/>
      <u/>
      <sz val="10"/>
      <name val="ＭＳ Ｐ明朝"/>
      <family val="1"/>
      <charset val="128"/>
    </font>
    <font>
      <b/>
      <sz val="9"/>
      <name val="ＭＳ Ｐ明朝"/>
      <family val="1"/>
      <charset val="128"/>
    </font>
    <font>
      <sz val="9"/>
      <name val="Century"/>
      <family val="1"/>
    </font>
    <font>
      <sz val="9"/>
      <name val="Century"/>
      <family val="1"/>
      <charset val="128"/>
    </font>
    <font>
      <b/>
      <u/>
      <sz val="12"/>
      <name val="ＭＳ Ｐ明朝"/>
      <family val="1"/>
      <charset val="128"/>
    </font>
    <font>
      <b/>
      <u/>
      <sz val="11"/>
      <name val="Century"/>
      <family val="1"/>
    </font>
    <font>
      <b/>
      <sz val="12"/>
      <name val="游ゴシック"/>
      <family val="3"/>
      <charset val="128"/>
      <scheme val="minor"/>
    </font>
    <font>
      <sz val="11"/>
      <name val="Times New Roman"/>
      <family val="1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Times New Roman"/>
      <family val="1"/>
      <charset val="128"/>
    </font>
    <font>
      <sz val="10"/>
      <name val="Times New Roman"/>
      <family val="1"/>
    </font>
    <font>
      <b/>
      <sz val="9"/>
      <color indexed="81"/>
      <name val="Meiryo UI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rgb="FF000000"/>
      <name val="Meiryo UI"/>
      <family val="3"/>
      <charset val="128"/>
    </font>
    <font>
      <sz val="9"/>
      <name val="ＭＳ Ｐゴシック"/>
      <family val="3"/>
      <charset val="128"/>
    </font>
    <font>
      <b/>
      <sz val="9"/>
      <color indexed="81"/>
      <name val="游ゴシック"/>
      <family val="3"/>
      <charset val="128"/>
    </font>
    <font>
      <b/>
      <u/>
      <sz val="9"/>
      <color indexed="8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medium">
        <color auto="1"/>
      </right>
      <top/>
      <bottom style="dotted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medium">
        <color auto="1"/>
      </right>
      <top style="dotted">
        <color indexed="64"/>
      </top>
      <bottom/>
      <diagonal/>
    </border>
    <border>
      <left style="thin">
        <color auto="1"/>
      </left>
      <right style="thin">
        <color auto="1"/>
      </right>
      <top style="dotted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dashed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indexed="64"/>
      </top>
      <bottom style="medium">
        <color auto="1"/>
      </bottom>
      <diagonal/>
    </border>
    <border>
      <left/>
      <right style="thin">
        <color indexed="64"/>
      </right>
      <top style="dotted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dashed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tted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dotted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n">
        <color auto="1"/>
      </left>
      <right style="dotted">
        <color indexed="64"/>
      </right>
      <top/>
      <bottom style="dashed">
        <color indexed="64"/>
      </bottom>
      <diagonal/>
    </border>
    <border>
      <left/>
      <right/>
      <top style="thin">
        <color auto="1"/>
      </top>
      <bottom style="dashed">
        <color indexed="64"/>
      </bottom>
      <diagonal/>
    </border>
    <border>
      <left/>
      <right style="thin">
        <color auto="1"/>
      </right>
      <top style="thin">
        <color auto="1"/>
      </top>
      <bottom style="dashed">
        <color indexed="64"/>
      </bottom>
      <diagonal/>
    </border>
    <border>
      <left style="thin">
        <color auto="1"/>
      </left>
      <right style="dotted">
        <color indexed="64"/>
      </right>
      <top style="thin">
        <color auto="1"/>
      </top>
      <bottom style="dashed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38" fontId="28" fillId="0" borderId="0" applyFill="0" applyBorder="0" applyAlignment="0" applyProtection="0">
      <alignment vertical="center"/>
    </xf>
  </cellStyleXfs>
  <cellXfs count="256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0" fontId="6" fillId="0" borderId="0" xfId="0" applyFont="1">
      <alignment vertical="center"/>
    </xf>
    <xf numFmtId="176" fontId="6" fillId="0" borderId="0" xfId="0" applyNumberFormat="1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0" fontId="18" fillId="0" borderId="7" xfId="0" applyFont="1" applyBorder="1" applyAlignment="1">
      <alignment horizontal="center" vertical="center"/>
    </xf>
    <xf numFmtId="176" fontId="19" fillId="0" borderId="7" xfId="0" applyNumberFormat="1" applyFont="1" applyBorder="1" applyAlignment="1">
      <alignment horizontal="center" vertical="center"/>
    </xf>
    <xf numFmtId="176" fontId="19" fillId="0" borderId="10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>
      <alignment vertical="center"/>
    </xf>
    <xf numFmtId="176" fontId="5" fillId="0" borderId="13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>
      <alignment vertical="center"/>
    </xf>
    <xf numFmtId="176" fontId="5" fillId="0" borderId="15" xfId="0" applyNumberFormat="1" applyFont="1" applyBorder="1" applyAlignment="1">
      <alignment horizontal="right" vertical="center"/>
    </xf>
    <xf numFmtId="0" fontId="2" fillId="0" borderId="17" xfId="0" applyFont="1" applyBorder="1">
      <alignment vertical="center"/>
    </xf>
    <xf numFmtId="176" fontId="2" fillId="0" borderId="17" xfId="0" applyNumberFormat="1" applyFont="1" applyBorder="1">
      <alignment vertical="center"/>
    </xf>
    <xf numFmtId="0" fontId="5" fillId="0" borderId="18" xfId="0" applyFont="1" applyBorder="1" applyAlignment="1">
      <alignment horizontal="left" vertical="center" wrapText="1"/>
    </xf>
    <xf numFmtId="176" fontId="2" fillId="0" borderId="20" xfId="0" applyNumberFormat="1" applyFont="1" applyBorder="1">
      <alignment vertical="center"/>
    </xf>
    <xf numFmtId="0" fontId="21" fillId="0" borderId="17" xfId="0" applyFont="1" applyBorder="1">
      <alignment vertical="center"/>
    </xf>
    <xf numFmtId="176" fontId="12" fillId="0" borderId="17" xfId="0" applyNumberFormat="1" applyFont="1" applyBorder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17" xfId="0" applyFont="1" applyBorder="1">
      <alignment vertical="center"/>
    </xf>
    <xf numFmtId="0" fontId="19" fillId="0" borderId="21" xfId="0" applyFont="1" applyBorder="1" applyAlignment="1">
      <alignment horizontal="center" vertical="center" wrapText="1"/>
    </xf>
    <xf numFmtId="176" fontId="2" fillId="0" borderId="24" xfId="0" applyNumberFormat="1" applyFont="1" applyBorder="1">
      <alignment vertical="center"/>
    </xf>
    <xf numFmtId="0" fontId="19" fillId="0" borderId="2" xfId="0" applyFont="1" applyBorder="1" applyAlignment="1">
      <alignment horizontal="center" vertical="center" wrapText="1"/>
    </xf>
    <xf numFmtId="176" fontId="2" fillId="0" borderId="26" xfId="0" applyNumberFormat="1" applyFont="1" applyBorder="1">
      <alignment vertical="center"/>
    </xf>
    <xf numFmtId="0" fontId="5" fillId="0" borderId="18" xfId="0" applyFont="1" applyBorder="1" applyAlignment="1">
      <alignment horizontal="left" vertical="center"/>
    </xf>
    <xf numFmtId="0" fontId="12" fillId="0" borderId="18" xfId="0" applyFont="1" applyBorder="1">
      <alignment vertical="center"/>
    </xf>
    <xf numFmtId="0" fontId="12" fillId="0" borderId="21" xfId="0" applyFont="1" applyBorder="1">
      <alignment vertical="center"/>
    </xf>
    <xf numFmtId="177" fontId="2" fillId="0" borderId="31" xfId="0" applyNumberFormat="1" applyFont="1" applyBorder="1" applyAlignment="1">
      <alignment horizontal="right" vertical="center"/>
    </xf>
    <xf numFmtId="177" fontId="5" fillId="0" borderId="24" xfId="0" applyNumberFormat="1" applyFont="1" applyBorder="1" applyAlignment="1">
      <alignment horizontal="right" vertical="center"/>
    </xf>
    <xf numFmtId="0" fontId="12" fillId="0" borderId="32" xfId="0" applyFont="1" applyBorder="1">
      <alignment vertical="center"/>
    </xf>
    <xf numFmtId="0" fontId="12" fillId="0" borderId="33" xfId="0" applyFont="1" applyBorder="1">
      <alignment vertical="center"/>
    </xf>
    <xf numFmtId="0" fontId="22" fillId="0" borderId="32" xfId="0" applyFont="1" applyBorder="1">
      <alignment vertical="center"/>
    </xf>
    <xf numFmtId="0" fontId="2" fillId="0" borderId="21" xfId="0" applyFont="1" applyBorder="1">
      <alignment vertical="center"/>
    </xf>
    <xf numFmtId="176" fontId="2" fillId="0" borderId="21" xfId="0" applyNumberFormat="1" applyFont="1" applyBorder="1">
      <alignment vertical="center"/>
    </xf>
    <xf numFmtId="0" fontId="22" fillId="0" borderId="18" xfId="0" applyFont="1" applyBorder="1" applyAlignment="1">
      <alignment horizontal="left" vertical="center" wrapText="1"/>
    </xf>
    <xf numFmtId="0" fontId="2" fillId="0" borderId="35" xfId="0" applyFont="1" applyBorder="1">
      <alignment vertical="center"/>
    </xf>
    <xf numFmtId="176" fontId="2" fillId="0" borderId="36" xfId="0" applyNumberFormat="1" applyFont="1" applyBorder="1">
      <alignment vertical="center"/>
    </xf>
    <xf numFmtId="0" fontId="21" fillId="0" borderId="18" xfId="0" applyFont="1" applyBorder="1" applyAlignment="1">
      <alignment horizontal="left" vertical="center" wrapText="1"/>
    </xf>
    <xf numFmtId="176" fontId="2" fillId="0" borderId="37" xfId="0" applyNumberFormat="1" applyFont="1" applyBorder="1">
      <alignment vertical="center"/>
    </xf>
    <xf numFmtId="0" fontId="2" fillId="0" borderId="33" xfId="0" applyFont="1" applyBorder="1" applyAlignment="1">
      <alignment horizontal="left" vertical="center" wrapText="1"/>
    </xf>
    <xf numFmtId="176" fontId="2" fillId="0" borderId="38" xfId="0" applyNumberFormat="1" applyFont="1" applyBorder="1">
      <alignment vertical="center"/>
    </xf>
    <xf numFmtId="176" fontId="2" fillId="0" borderId="7" xfId="0" applyNumberFormat="1" applyFont="1" applyBorder="1">
      <alignment vertical="center"/>
    </xf>
    <xf numFmtId="0" fontId="18" fillId="0" borderId="2" xfId="0" applyFont="1" applyBorder="1" applyAlignment="1">
      <alignment horizontal="center" vertical="center" wrapText="1"/>
    </xf>
    <xf numFmtId="176" fontId="2" fillId="0" borderId="43" xfId="0" applyNumberFormat="1" applyFont="1" applyBorder="1">
      <alignment vertical="center"/>
    </xf>
    <xf numFmtId="176" fontId="25" fillId="0" borderId="25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0" fontId="4" fillId="0" borderId="0" xfId="0" applyFont="1" applyAlignment="1">
      <alignment horizontal="left" vertical="center" shrinkToFit="1"/>
    </xf>
    <xf numFmtId="0" fontId="2" fillId="0" borderId="0" xfId="0" applyFont="1" applyAlignment="1">
      <alignment horizontal="left" vertical="center" shrinkToFit="1"/>
    </xf>
    <xf numFmtId="176" fontId="2" fillId="0" borderId="10" xfId="0" applyNumberFormat="1" applyFont="1" applyBorder="1">
      <alignment vertical="center"/>
    </xf>
    <xf numFmtId="0" fontId="23" fillId="0" borderId="0" xfId="0" applyFont="1" applyAlignment="1">
      <alignment horizontal="left" vertical="center"/>
    </xf>
    <xf numFmtId="176" fontId="25" fillId="0" borderId="0" xfId="0" applyNumberFormat="1" applyFont="1">
      <alignment vertical="center"/>
    </xf>
    <xf numFmtId="176" fontId="2" fillId="0" borderId="44" xfId="0" applyNumberFormat="1" applyFont="1" applyBorder="1">
      <alignment vertical="center"/>
    </xf>
    <xf numFmtId="176" fontId="25" fillId="0" borderId="26" xfId="0" applyNumberFormat="1" applyFont="1" applyBorder="1">
      <alignment vertical="center"/>
    </xf>
    <xf numFmtId="0" fontId="2" fillId="0" borderId="0" xfId="0" applyFont="1" applyAlignment="1">
      <alignment vertical="center" textRotation="255"/>
    </xf>
    <xf numFmtId="0" fontId="12" fillId="0" borderId="0" xfId="0" applyFont="1" applyAlignment="1">
      <alignment horizontal="center" vertical="center" textRotation="255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" fillId="0" borderId="8" xfId="0" applyFont="1" applyBorder="1">
      <alignment vertical="center"/>
    </xf>
    <xf numFmtId="178" fontId="2" fillId="0" borderId="0" xfId="0" applyNumberFormat="1" applyFont="1">
      <alignment vertical="center"/>
    </xf>
    <xf numFmtId="0" fontId="2" fillId="0" borderId="0" xfId="0" applyFont="1" applyAlignment="1">
      <alignment vertical="center" shrinkToFit="1"/>
    </xf>
    <xf numFmtId="0" fontId="2" fillId="0" borderId="49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38" fontId="34" fillId="0" borderId="0" xfId="0" applyNumberFormat="1" applyFont="1">
      <alignment vertical="center"/>
    </xf>
    <xf numFmtId="0" fontId="20" fillId="0" borderId="0" xfId="0" applyFont="1" applyAlignment="1">
      <alignment vertical="center" wrapText="1"/>
    </xf>
    <xf numFmtId="177" fontId="6" fillId="0" borderId="0" xfId="0" applyNumberFormat="1" applyFont="1" applyAlignment="1">
      <alignment horizontal="right" vertical="center"/>
    </xf>
    <xf numFmtId="177" fontId="6" fillId="0" borderId="0" xfId="0" applyNumberFormat="1" applyFont="1">
      <alignment vertical="center"/>
    </xf>
    <xf numFmtId="0" fontId="15" fillId="0" borderId="0" xfId="0" applyFont="1">
      <alignment vertical="center"/>
    </xf>
    <xf numFmtId="0" fontId="21" fillId="0" borderId="0" xfId="0" applyFont="1">
      <alignment vertical="center"/>
    </xf>
    <xf numFmtId="0" fontId="35" fillId="0" borderId="0" xfId="0" applyFont="1" applyAlignment="1">
      <alignment horizontal="left" vertical="center"/>
    </xf>
    <xf numFmtId="177" fontId="5" fillId="0" borderId="0" xfId="0" applyNumberFormat="1" applyFont="1" applyAlignment="1">
      <alignment horizontal="right" vertical="center"/>
    </xf>
    <xf numFmtId="177" fontId="5" fillId="0" borderId="0" xfId="0" applyNumberFormat="1" applyFont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177" fontId="5" fillId="3" borderId="7" xfId="0" applyNumberFormat="1" applyFont="1" applyFill="1" applyBorder="1" applyAlignment="1">
      <alignment horizontal="center" vertical="center" wrapText="1"/>
    </xf>
    <xf numFmtId="177" fontId="5" fillId="0" borderId="40" xfId="0" applyNumberFormat="1" applyFont="1" applyBorder="1" applyAlignment="1">
      <alignment horizontal="center" vertical="center" wrapText="1"/>
    </xf>
    <xf numFmtId="38" fontId="20" fillId="0" borderId="7" xfId="3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0" borderId="9" xfId="0" applyFont="1" applyBorder="1">
      <alignment vertical="center"/>
    </xf>
    <xf numFmtId="0" fontId="5" fillId="0" borderId="51" xfId="0" applyFont="1" applyBorder="1">
      <alignment vertical="center"/>
    </xf>
    <xf numFmtId="0" fontId="5" fillId="0" borderId="8" xfId="0" applyFont="1" applyBorder="1">
      <alignment vertical="center"/>
    </xf>
    <xf numFmtId="177" fontId="5" fillId="0" borderId="8" xfId="0" applyNumberFormat="1" applyFont="1" applyBorder="1" applyAlignment="1">
      <alignment horizontal="right" vertical="center" wrapText="1"/>
    </xf>
    <xf numFmtId="177" fontId="5" fillId="0" borderId="9" xfId="0" applyNumberFormat="1" applyFont="1" applyBorder="1" applyAlignment="1">
      <alignment horizontal="right" vertical="center"/>
    </xf>
    <xf numFmtId="38" fontId="10" fillId="0" borderId="7" xfId="3" applyFont="1" applyFill="1" applyBorder="1" applyAlignment="1" applyProtection="1">
      <alignment horizontal="center" vertical="center" textRotation="255"/>
      <protection locked="0"/>
    </xf>
    <xf numFmtId="0" fontId="5" fillId="0" borderId="7" xfId="0" applyFont="1" applyBorder="1">
      <alignment vertical="center"/>
    </xf>
    <xf numFmtId="0" fontId="5" fillId="0" borderId="52" xfId="0" applyFont="1" applyBorder="1">
      <alignment vertical="center"/>
    </xf>
    <xf numFmtId="0" fontId="5" fillId="0" borderId="53" xfId="0" applyFont="1" applyBorder="1">
      <alignment vertical="center"/>
    </xf>
    <xf numFmtId="177" fontId="5" fillId="0" borderId="14" xfId="0" applyNumberFormat="1" applyFont="1" applyBorder="1" applyAlignment="1">
      <alignment horizontal="right" vertical="center"/>
    </xf>
    <xf numFmtId="177" fontId="5" fillId="0" borderId="55" xfId="0" applyNumberFormat="1" applyFont="1" applyBorder="1" applyAlignment="1">
      <alignment horizontal="right" vertical="center"/>
    </xf>
    <xf numFmtId="0" fontId="5" fillId="0" borderId="56" xfId="0" applyFont="1" applyBorder="1">
      <alignment vertical="center"/>
    </xf>
    <xf numFmtId="0" fontId="5" fillId="0" borderId="33" xfId="0" applyFont="1" applyBorder="1">
      <alignment vertical="center"/>
    </xf>
    <xf numFmtId="0" fontId="5" fillId="0" borderId="57" xfId="0" applyFont="1" applyBorder="1">
      <alignment vertical="center"/>
    </xf>
    <xf numFmtId="177" fontId="5" fillId="0" borderId="7" xfId="0" applyNumberFormat="1" applyFont="1" applyBorder="1" applyAlignment="1">
      <alignment horizontal="right" vertical="center" wrapText="1"/>
    </xf>
    <xf numFmtId="0" fontId="20" fillId="0" borderId="17" xfId="0" applyFont="1" applyBorder="1">
      <alignment vertical="center"/>
    </xf>
    <xf numFmtId="0" fontId="21" fillId="0" borderId="7" xfId="0" applyFont="1" applyBorder="1">
      <alignment vertical="center"/>
    </xf>
    <xf numFmtId="0" fontId="5" fillId="0" borderId="59" xfId="0" applyFont="1" applyBorder="1">
      <alignment vertical="center"/>
    </xf>
    <xf numFmtId="0" fontId="5" fillId="0" borderId="60" xfId="0" applyFont="1" applyBorder="1">
      <alignment vertical="center"/>
    </xf>
    <xf numFmtId="177" fontId="5" fillId="0" borderId="0" xfId="0" applyNumberFormat="1" applyFont="1">
      <alignment vertical="center"/>
    </xf>
    <xf numFmtId="0" fontId="20" fillId="0" borderId="7" xfId="0" applyFont="1" applyBorder="1">
      <alignment vertical="center"/>
    </xf>
    <xf numFmtId="0" fontId="5" fillId="0" borderId="0" xfId="0" applyFont="1" applyAlignment="1">
      <alignment vertical="top" wrapText="1"/>
    </xf>
    <xf numFmtId="0" fontId="5" fillId="0" borderId="12" xfId="0" applyFont="1" applyBorder="1">
      <alignment vertical="center"/>
    </xf>
    <xf numFmtId="0" fontId="5" fillId="0" borderId="62" xfId="0" applyFont="1" applyBorder="1">
      <alignment vertical="center"/>
    </xf>
    <xf numFmtId="0" fontId="5" fillId="0" borderId="18" xfId="0" applyFont="1" applyBorder="1">
      <alignment vertical="center"/>
    </xf>
    <xf numFmtId="177" fontId="5" fillId="0" borderId="12" xfId="0" applyNumberFormat="1" applyFont="1" applyBorder="1" applyAlignment="1">
      <alignment horizontal="right" vertical="center" wrapText="1"/>
    </xf>
    <xf numFmtId="177" fontId="13" fillId="0" borderId="63" xfId="0" applyNumberFormat="1" applyFont="1" applyBorder="1">
      <alignment vertical="center"/>
    </xf>
    <xf numFmtId="177" fontId="17" fillId="0" borderId="0" xfId="0" applyNumberFormat="1" applyFont="1">
      <alignment vertical="center"/>
    </xf>
    <xf numFmtId="177" fontId="5" fillId="0" borderId="7" xfId="2" applyNumberFormat="1" applyFont="1" applyBorder="1" applyAlignment="1">
      <alignment vertical="center" shrinkToFit="1"/>
    </xf>
    <xf numFmtId="177" fontId="27" fillId="0" borderId="0" xfId="2" applyNumberFormat="1" applyFont="1" applyAlignment="1">
      <alignment vertical="center" shrinkToFit="1"/>
    </xf>
    <xf numFmtId="177" fontId="5" fillId="0" borderId="12" xfId="0" applyNumberFormat="1" applyFont="1" applyBorder="1" applyAlignment="1">
      <alignment horizontal="right" vertical="center"/>
    </xf>
    <xf numFmtId="177" fontId="17" fillId="0" borderId="55" xfId="0" applyNumberFormat="1" applyFont="1" applyBorder="1" applyAlignment="1">
      <alignment horizontal="right" vertical="center"/>
    </xf>
    <xf numFmtId="3" fontId="6" fillId="0" borderId="0" xfId="0" applyNumberFormat="1" applyFont="1">
      <alignment vertical="center"/>
    </xf>
    <xf numFmtId="0" fontId="37" fillId="0" borderId="0" xfId="0" applyFont="1">
      <alignment vertical="center"/>
    </xf>
    <xf numFmtId="0" fontId="38" fillId="0" borderId="0" xfId="0" applyFont="1">
      <alignment vertical="center"/>
    </xf>
    <xf numFmtId="0" fontId="21" fillId="2" borderId="7" xfId="0" applyFont="1" applyFill="1" applyBorder="1" applyAlignment="1">
      <alignment vertical="center" wrapText="1"/>
    </xf>
    <xf numFmtId="177" fontId="40" fillId="0" borderId="0" xfId="0" applyNumberFormat="1" applyFont="1" applyAlignment="1">
      <alignment horizontal="right" vertical="center"/>
    </xf>
    <xf numFmtId="3" fontId="6" fillId="0" borderId="7" xfId="0" applyNumberFormat="1" applyFont="1" applyBorder="1">
      <alignment vertical="center"/>
    </xf>
    <xf numFmtId="3" fontId="6" fillId="0" borderId="65" xfId="0" applyNumberFormat="1" applyFont="1" applyBorder="1">
      <alignment vertical="center"/>
    </xf>
    <xf numFmtId="38" fontId="6" fillId="0" borderId="63" xfId="1" applyFont="1" applyBorder="1">
      <alignment vertical="center"/>
    </xf>
    <xf numFmtId="0" fontId="5" fillId="0" borderId="0" xfId="0" applyFont="1" applyAlignment="1">
      <alignment vertical="center" wrapText="1" shrinkToFit="1"/>
    </xf>
    <xf numFmtId="0" fontId="5" fillId="0" borderId="0" xfId="0" applyFont="1" applyAlignment="1">
      <alignment horizontal="left" vertical="center" wrapText="1"/>
    </xf>
    <xf numFmtId="0" fontId="44" fillId="0" borderId="0" xfId="0" applyFont="1" applyAlignment="1">
      <alignment vertical="top"/>
    </xf>
    <xf numFmtId="177" fontId="39" fillId="0" borderId="0" xfId="0" applyNumberFormat="1" applyFont="1" applyAlignment="1">
      <alignment wrapText="1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38" fillId="0" borderId="0" xfId="0" applyFont="1" applyAlignment="1">
      <alignment vertical="top"/>
    </xf>
    <xf numFmtId="177" fontId="5" fillId="0" borderId="7" xfId="2" applyNumberFormat="1" applyFont="1" applyBorder="1" applyAlignment="1" applyProtection="1">
      <alignment vertical="center" shrinkToFit="1"/>
      <protection locked="0"/>
    </xf>
    <xf numFmtId="177" fontId="5" fillId="0" borderId="12" xfId="0" applyNumberFormat="1" applyFont="1" applyBorder="1" applyAlignment="1" applyProtection="1">
      <alignment horizontal="right" vertical="center"/>
      <protection locked="0"/>
    </xf>
    <xf numFmtId="176" fontId="2" fillId="0" borderId="10" xfId="0" applyNumberFormat="1" applyFont="1" applyBorder="1" applyProtection="1">
      <alignment vertical="center"/>
      <protection locked="0"/>
    </xf>
    <xf numFmtId="176" fontId="25" fillId="0" borderId="26" xfId="0" applyNumberFormat="1" applyFont="1" applyBorder="1" applyProtection="1">
      <alignment vertical="center"/>
      <protection locked="0"/>
    </xf>
    <xf numFmtId="177" fontId="17" fillId="0" borderId="55" xfId="0" applyNumberFormat="1" applyFont="1" applyBorder="1" applyAlignment="1" applyProtection="1">
      <alignment horizontal="right" vertical="center"/>
      <protection locked="0"/>
    </xf>
    <xf numFmtId="176" fontId="2" fillId="0" borderId="20" xfId="0" applyNumberFormat="1" applyFont="1" applyBorder="1" applyProtection="1">
      <alignment vertical="center"/>
      <protection locked="0"/>
    </xf>
    <xf numFmtId="176" fontId="2" fillId="0" borderId="24" xfId="0" applyNumberFormat="1" applyFont="1" applyBorder="1" applyProtection="1">
      <alignment vertical="center"/>
      <protection locked="0"/>
    </xf>
    <xf numFmtId="177" fontId="2" fillId="0" borderId="31" xfId="0" applyNumberFormat="1" applyFont="1" applyBorder="1" applyAlignment="1" applyProtection="1">
      <alignment horizontal="right" vertical="center"/>
      <protection locked="0"/>
    </xf>
    <xf numFmtId="177" fontId="5" fillId="0" borderId="24" xfId="0" applyNumberFormat="1" applyFont="1" applyBorder="1" applyAlignment="1" applyProtection="1">
      <alignment horizontal="right" vertical="center"/>
      <protection locked="0"/>
    </xf>
    <xf numFmtId="176" fontId="2" fillId="0" borderId="38" xfId="0" applyNumberFormat="1" applyFont="1" applyBorder="1" applyProtection="1">
      <alignment vertical="center"/>
      <protection locked="0"/>
    </xf>
    <xf numFmtId="0" fontId="2" fillId="0" borderId="15" xfId="0" applyFont="1" applyBorder="1" applyProtection="1">
      <alignment vertical="center"/>
      <protection locked="0"/>
    </xf>
    <xf numFmtId="176" fontId="2" fillId="0" borderId="17" xfId="0" applyNumberFormat="1" applyFont="1" applyBorder="1" applyProtection="1">
      <alignment vertical="center"/>
      <protection locked="0"/>
    </xf>
    <xf numFmtId="176" fontId="12" fillId="0" borderId="17" xfId="0" applyNumberFormat="1" applyFont="1" applyBorder="1" applyProtection="1">
      <alignment vertical="center"/>
      <protection locked="0"/>
    </xf>
    <xf numFmtId="176" fontId="2" fillId="0" borderId="21" xfId="0" applyNumberFormat="1" applyFont="1" applyBorder="1" applyProtection="1">
      <alignment vertical="center"/>
      <protection locked="0"/>
    </xf>
    <xf numFmtId="176" fontId="2" fillId="0" borderId="36" xfId="0" applyNumberFormat="1" applyFont="1" applyBorder="1" applyProtection="1">
      <alignment vertical="center"/>
      <protection locked="0"/>
    </xf>
    <xf numFmtId="176" fontId="2" fillId="0" borderId="7" xfId="0" applyNumberFormat="1" applyFont="1" applyBorder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38" fontId="2" fillId="0" borderId="9" xfId="1" applyFont="1" applyBorder="1" applyAlignment="1" applyProtection="1">
      <alignment horizontal="right" vertical="center"/>
      <protection locked="0"/>
    </xf>
    <xf numFmtId="38" fontId="2" fillId="0" borderId="40" xfId="1" applyFont="1" applyBorder="1" applyAlignment="1" applyProtection="1">
      <alignment horizontal="right" vertical="center"/>
      <protection locked="0"/>
    </xf>
    <xf numFmtId="0" fontId="22" fillId="0" borderId="9" xfId="0" applyFont="1" applyBorder="1" applyAlignment="1">
      <alignment horizontal="left" vertical="center" wrapText="1"/>
    </xf>
    <xf numFmtId="0" fontId="12" fillId="0" borderId="4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38" fontId="23" fillId="0" borderId="47" xfId="1" applyFont="1" applyBorder="1" applyAlignment="1" applyProtection="1">
      <alignment horizontal="right" vertical="center"/>
      <protection locked="0"/>
    </xf>
    <xf numFmtId="38" fontId="23" fillId="0" borderId="48" xfId="1" applyFont="1" applyBorder="1" applyAlignment="1" applyProtection="1">
      <alignment horizontal="right" vertical="center"/>
      <protection locked="0"/>
    </xf>
    <xf numFmtId="0" fontId="32" fillId="0" borderId="47" xfId="0" applyFont="1" applyBorder="1" applyAlignment="1">
      <alignment horizontal="left" vertical="center" wrapText="1"/>
    </xf>
    <xf numFmtId="0" fontId="31" fillId="0" borderId="48" xfId="0" applyFont="1" applyBorder="1" applyAlignment="1">
      <alignment horizontal="left" vertical="center" wrapText="1"/>
    </xf>
    <xf numFmtId="0" fontId="31" fillId="0" borderId="50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shrinkToFit="1"/>
    </xf>
    <xf numFmtId="0" fontId="2" fillId="0" borderId="40" xfId="0" applyFont="1" applyBorder="1" applyAlignment="1">
      <alignment horizontal="left" vertical="center" shrinkToFit="1"/>
    </xf>
    <xf numFmtId="0" fontId="2" fillId="0" borderId="8" xfId="0" applyFont="1" applyBorder="1" applyAlignment="1">
      <alignment horizontal="left" vertical="center" shrinkToFit="1"/>
    </xf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23" fillId="0" borderId="34" xfId="0" applyFont="1" applyBorder="1" applyAlignment="1">
      <alignment horizontal="left" vertical="center"/>
    </xf>
    <xf numFmtId="0" fontId="23" fillId="0" borderId="35" xfId="0" applyFont="1" applyBorder="1" applyAlignment="1">
      <alignment horizontal="left" vertical="center"/>
    </xf>
    <xf numFmtId="0" fontId="21" fillId="0" borderId="5" xfId="0" applyFont="1" applyBorder="1" applyAlignment="1">
      <alignment horizontal="center" vertical="center" wrapText="1"/>
    </xf>
    <xf numFmtId="0" fontId="21" fillId="0" borderId="67" xfId="0" applyFont="1" applyBorder="1" applyAlignment="1">
      <alignment horizontal="center" vertical="center" wrapText="1"/>
    </xf>
    <xf numFmtId="0" fontId="21" fillId="0" borderId="69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1" fillId="0" borderId="9" xfId="0" applyFont="1" applyBorder="1" applyAlignment="1">
      <alignment horizontal="center" vertical="center"/>
    </xf>
    <xf numFmtId="0" fontId="21" fillId="0" borderId="40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5" fillId="0" borderId="22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20" fillId="0" borderId="19" xfId="0" applyFont="1" applyBorder="1" applyAlignment="1">
      <alignment horizontal="left" vertical="center"/>
    </xf>
    <xf numFmtId="0" fontId="20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0" fillId="0" borderId="22" xfId="0" applyFont="1" applyBorder="1" applyAlignment="1">
      <alignment horizontal="left" vertical="center"/>
    </xf>
    <xf numFmtId="0" fontId="20" fillId="0" borderId="23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 textRotation="255"/>
    </xf>
    <xf numFmtId="0" fontId="2" fillId="0" borderId="16" xfId="0" applyFont="1" applyBorder="1" applyAlignment="1">
      <alignment horizontal="center" vertical="center" textRotation="255"/>
    </xf>
    <xf numFmtId="0" fontId="2" fillId="0" borderId="34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center" vertical="center" textRotation="255"/>
    </xf>
    <xf numFmtId="0" fontId="5" fillId="0" borderId="2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0" fillId="0" borderId="14" xfId="0" applyFont="1" applyBorder="1" applyAlignment="1">
      <alignment horizontal="left" vertical="center"/>
    </xf>
    <xf numFmtId="0" fontId="20" fillId="0" borderId="13" xfId="0" applyFont="1" applyBorder="1" applyAlignment="1">
      <alignment horizontal="left" vertical="center"/>
    </xf>
    <xf numFmtId="0" fontId="20" fillId="0" borderId="29" xfId="0" applyFont="1" applyBorder="1" applyAlignment="1">
      <alignment horizontal="left" vertical="center"/>
    </xf>
    <xf numFmtId="0" fontId="20" fillId="0" borderId="30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67" xfId="0" applyFont="1" applyBorder="1" applyAlignment="1">
      <alignment horizontal="left" vertical="center"/>
    </xf>
    <xf numFmtId="0" fontId="5" fillId="0" borderId="68" xfId="0" applyFont="1" applyBorder="1" applyAlignment="1">
      <alignment horizontal="left" vertical="center"/>
    </xf>
    <xf numFmtId="0" fontId="6" fillId="0" borderId="66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177" fontId="39" fillId="0" borderId="0" xfId="0" applyNumberFormat="1" applyFont="1" applyAlignment="1">
      <alignment horizontal="left" wrapText="1"/>
    </xf>
    <xf numFmtId="0" fontId="5" fillId="0" borderId="7" xfId="0" applyFont="1" applyBorder="1" applyAlignment="1">
      <alignment horizontal="center" vertical="center"/>
    </xf>
    <xf numFmtId="0" fontId="5" fillId="2" borderId="65" xfId="0" applyFont="1" applyFill="1" applyBorder="1" applyAlignment="1">
      <alignment horizontal="center" vertical="center"/>
    </xf>
    <xf numFmtId="0" fontId="5" fillId="0" borderId="65" xfId="0" applyFont="1" applyBorder="1" applyAlignment="1">
      <alignment horizontal="center" vertical="center"/>
    </xf>
    <xf numFmtId="0" fontId="5" fillId="2" borderId="63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/>
    </xf>
    <xf numFmtId="0" fontId="5" fillId="3" borderId="54" xfId="0" applyFont="1" applyFill="1" applyBorder="1" applyAlignment="1">
      <alignment horizontal="center" vertical="center"/>
    </xf>
    <xf numFmtId="0" fontId="5" fillId="3" borderId="61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/>
    </xf>
    <xf numFmtId="0" fontId="19" fillId="3" borderId="52" xfId="0" applyFont="1" applyFill="1" applyBorder="1" applyAlignment="1">
      <alignment horizontal="center" vertical="center" wrapText="1"/>
    </xf>
    <xf numFmtId="0" fontId="19" fillId="3" borderId="63" xfId="0" applyFont="1" applyFill="1" applyBorder="1" applyAlignment="1">
      <alignment horizontal="center" vertical="center"/>
    </xf>
    <xf numFmtId="0" fontId="19" fillId="3" borderId="37" xfId="0" applyFont="1" applyFill="1" applyBorder="1" applyAlignment="1">
      <alignment horizontal="center" vertical="center"/>
    </xf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5" fillId="3" borderId="7" xfId="0" applyFont="1" applyFill="1" applyBorder="1" applyAlignment="1">
      <alignment horizontal="center" vertical="center"/>
    </xf>
    <xf numFmtId="0" fontId="5" fillId="3" borderId="58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textRotation="255"/>
    </xf>
    <xf numFmtId="0" fontId="20" fillId="3" borderId="14" xfId="0" applyFont="1" applyFill="1" applyBorder="1" applyAlignment="1">
      <alignment horizontal="center" vertical="center"/>
    </xf>
    <xf numFmtId="0" fontId="20" fillId="3" borderId="13" xfId="0" applyFont="1" applyFill="1" applyBorder="1" applyAlignment="1">
      <alignment horizontal="center" vertical="center"/>
    </xf>
    <xf numFmtId="0" fontId="20" fillId="3" borderId="14" xfId="0" applyFont="1" applyFill="1" applyBorder="1" applyAlignment="1">
      <alignment horizontal="center" vertical="center" wrapText="1"/>
    </xf>
    <xf numFmtId="0" fontId="19" fillId="2" borderId="37" xfId="0" applyFont="1" applyFill="1" applyBorder="1" applyAlignment="1">
      <alignment horizontal="center" vertical="center"/>
    </xf>
    <xf numFmtId="0" fontId="19" fillId="2" borderId="54" xfId="0" applyFont="1" applyFill="1" applyBorder="1" applyAlignment="1">
      <alignment horizontal="center" vertical="center"/>
    </xf>
    <xf numFmtId="0" fontId="19" fillId="2" borderId="52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38" fontId="2" fillId="0" borderId="9" xfId="1" applyFont="1" applyBorder="1" applyAlignment="1">
      <alignment horizontal="right" vertical="center"/>
    </xf>
    <xf numFmtId="38" fontId="2" fillId="0" borderId="40" xfId="1" applyFont="1" applyBorder="1" applyAlignment="1">
      <alignment horizontal="right" vertical="center"/>
    </xf>
    <xf numFmtId="0" fontId="21" fillId="0" borderId="37" xfId="0" applyFont="1" applyBorder="1" applyAlignment="1">
      <alignment horizontal="center" vertical="center"/>
    </xf>
    <xf numFmtId="0" fontId="21" fillId="0" borderId="54" xfId="0" applyFont="1" applyBorder="1" applyAlignment="1">
      <alignment horizontal="center" vertical="center"/>
    </xf>
    <xf numFmtId="0" fontId="21" fillId="0" borderId="52" xfId="0" applyFont="1" applyBorder="1" applyAlignment="1">
      <alignment horizontal="center" vertical="center"/>
    </xf>
    <xf numFmtId="38" fontId="23" fillId="0" borderId="47" xfId="1" applyFont="1" applyBorder="1" applyAlignment="1">
      <alignment horizontal="right" vertical="center"/>
    </xf>
    <xf numFmtId="38" fontId="23" fillId="0" borderId="48" xfId="1" applyFont="1" applyBorder="1" applyAlignment="1">
      <alignment horizontal="right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</cellXfs>
  <cellStyles count="4">
    <cellStyle name="桁区切り" xfId="1" builtinId="6"/>
    <cellStyle name="桁区切り 2 2 2" xfId="3" xr:uid="{D929F57E-063D-44C9-9395-339D0680307B}"/>
    <cellStyle name="標準" xfId="0" builtinId="0"/>
    <cellStyle name="標準 7" xfId="2" xr:uid="{96709517-177F-4281-AEA1-51582083E124}"/>
  </cellStyles>
  <dxfs count="2"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FF81E-BC31-44E4-814F-5D6B05016A7E}">
  <sheetPr>
    <pageSetUpPr fitToPage="1"/>
  </sheetPr>
  <dimension ref="A1:J43"/>
  <sheetViews>
    <sheetView tabSelected="1" view="pageBreakPreview" zoomScaleNormal="100" zoomScaleSheetLayoutView="100" workbookViewId="0">
      <selection activeCell="I32" sqref="I32"/>
    </sheetView>
  </sheetViews>
  <sheetFormatPr defaultColWidth="8.09765625" defaultRowHeight="13.8"/>
  <cols>
    <col min="1" max="1" width="4.19921875" style="1" customWidth="1"/>
    <col min="2" max="2" width="10.5" style="1" customWidth="1"/>
    <col min="3" max="3" width="15.59765625" style="1" customWidth="1"/>
    <col min="4" max="4" width="14.5" style="2" customWidth="1"/>
    <col min="5" max="5" width="4.19921875" style="1" customWidth="1"/>
    <col min="6" max="6" width="10.19921875" style="1" customWidth="1"/>
    <col min="7" max="7" width="3.796875" style="1" customWidth="1"/>
    <col min="8" max="8" width="20.8984375" style="1" customWidth="1"/>
    <col min="9" max="9" width="14.19921875" style="2" customWidth="1"/>
    <col min="10" max="10" width="2.5" style="1" customWidth="1"/>
    <col min="11" max="11" width="1.8984375" style="1" customWidth="1"/>
    <col min="12" max="16384" width="8.09765625" style="1"/>
  </cols>
  <sheetData>
    <row r="1" spans="1:9" ht="16.8" customHeight="1">
      <c r="I1" s="3" t="s">
        <v>0</v>
      </c>
    </row>
    <row r="2" spans="1:9" ht="20.399999999999999" customHeight="1">
      <c r="A2" s="4"/>
      <c r="B2" s="4"/>
      <c r="C2" s="4"/>
      <c r="D2" s="5"/>
      <c r="E2" s="4"/>
      <c r="G2" s="131" t="s">
        <v>130</v>
      </c>
      <c r="H2" s="131"/>
      <c r="I2" s="131"/>
    </row>
    <row r="3" spans="1:9" ht="20.399999999999999" customHeight="1">
      <c r="A3" s="6"/>
      <c r="B3" s="4"/>
      <c r="C3" s="4"/>
      <c r="D3" s="5"/>
      <c r="E3" s="4"/>
      <c r="G3" s="131" t="s">
        <v>131</v>
      </c>
      <c r="H3" s="9"/>
      <c r="I3" s="9"/>
    </row>
    <row r="4" spans="1:9" ht="9" customHeight="1">
      <c r="F4" s="9"/>
      <c r="G4" s="10"/>
      <c r="H4" s="10"/>
      <c r="I4" s="11"/>
    </row>
    <row r="5" spans="1:9" ht="21.6" customHeight="1" thickBot="1">
      <c r="A5" s="203" t="s">
        <v>1</v>
      </c>
      <c r="B5" s="204"/>
      <c r="C5" s="204"/>
      <c r="D5" s="204"/>
      <c r="E5" s="204"/>
      <c r="F5" s="204"/>
      <c r="G5" s="204"/>
      <c r="H5" s="204"/>
      <c r="I5" s="204"/>
    </row>
    <row r="6" spans="1:9" ht="19.2" customHeight="1">
      <c r="A6" s="205" t="s">
        <v>2</v>
      </c>
      <c r="B6" s="206"/>
      <c r="C6" s="206"/>
      <c r="D6" s="207"/>
      <c r="E6" s="206" t="s">
        <v>3</v>
      </c>
      <c r="F6" s="206"/>
      <c r="G6" s="206"/>
      <c r="H6" s="207"/>
      <c r="I6" s="208"/>
    </row>
    <row r="7" spans="1:9" ht="16.5" customHeight="1">
      <c r="A7" s="209" t="s">
        <v>4</v>
      </c>
      <c r="B7" s="209"/>
      <c r="C7" s="12" t="s">
        <v>5</v>
      </c>
      <c r="D7" s="13" t="s">
        <v>6</v>
      </c>
      <c r="E7" s="210" t="s">
        <v>4</v>
      </c>
      <c r="F7" s="209"/>
      <c r="G7" s="211" t="s">
        <v>5</v>
      </c>
      <c r="H7" s="210"/>
      <c r="I7" s="14" t="s">
        <v>6</v>
      </c>
    </row>
    <row r="8" spans="1:9" ht="16.5" customHeight="1">
      <c r="A8" s="192" t="s">
        <v>7</v>
      </c>
      <c r="B8" s="93" t="s">
        <v>139</v>
      </c>
      <c r="D8" s="16"/>
      <c r="E8" s="195" t="s">
        <v>9</v>
      </c>
      <c r="F8" s="93" t="s">
        <v>138</v>
      </c>
      <c r="I8" s="144"/>
    </row>
    <row r="9" spans="1:9" ht="16.5" customHeight="1">
      <c r="A9" s="193"/>
      <c r="B9" s="21"/>
      <c r="C9" s="21"/>
      <c r="D9" s="145"/>
      <c r="E9" s="196"/>
      <c r="F9" s="23" t="s">
        <v>10</v>
      </c>
      <c r="G9" s="184"/>
      <c r="H9" s="185"/>
      <c r="I9" s="139"/>
    </row>
    <row r="10" spans="1:9" ht="16.5" customHeight="1">
      <c r="A10" s="193"/>
      <c r="B10" s="25"/>
      <c r="C10" s="25"/>
      <c r="D10" s="146"/>
      <c r="E10" s="196"/>
      <c r="F10" s="27"/>
      <c r="G10" s="184"/>
      <c r="H10" s="185"/>
      <c r="I10" s="139"/>
    </row>
    <row r="11" spans="1:9" ht="16.5" customHeight="1">
      <c r="A11" s="193"/>
      <c r="B11" s="21"/>
      <c r="C11" s="28"/>
      <c r="D11" s="145"/>
      <c r="E11" s="196"/>
      <c r="F11" s="29"/>
      <c r="G11" s="182"/>
      <c r="H11" s="183"/>
      <c r="I11" s="140"/>
    </row>
    <row r="12" spans="1:9" ht="16.5" customHeight="1" thickBot="1">
      <c r="A12" s="193"/>
      <c r="B12" s="21"/>
      <c r="C12" s="21"/>
      <c r="D12" s="145"/>
      <c r="E12" s="196"/>
      <c r="F12" s="31" t="s">
        <v>16</v>
      </c>
      <c r="G12" s="197"/>
      <c r="H12" s="198"/>
      <c r="I12" s="32">
        <f>SUM(I9:I11)</f>
        <v>0</v>
      </c>
    </row>
    <row r="13" spans="1:9" ht="16.5" customHeight="1">
      <c r="A13" s="193"/>
      <c r="B13" s="21"/>
      <c r="C13" s="21"/>
      <c r="D13" s="145"/>
      <c r="E13" s="196"/>
      <c r="F13" s="212" t="s">
        <v>17</v>
      </c>
      <c r="G13" s="213"/>
      <c r="H13" s="213"/>
      <c r="I13" s="214"/>
    </row>
    <row r="14" spans="1:9" ht="16.5" customHeight="1">
      <c r="A14" s="193"/>
      <c r="B14" s="21"/>
      <c r="C14" s="21"/>
      <c r="D14" s="145"/>
      <c r="E14" s="196"/>
      <c r="F14" s="34" t="s">
        <v>18</v>
      </c>
      <c r="G14" s="199"/>
      <c r="H14" s="200"/>
      <c r="I14" s="139"/>
    </row>
    <row r="15" spans="1:9" ht="16.5" customHeight="1">
      <c r="A15" s="193"/>
      <c r="B15" s="21"/>
      <c r="C15" s="21"/>
      <c r="D15" s="145"/>
      <c r="E15" s="196"/>
      <c r="F15" s="35"/>
      <c r="G15" s="182"/>
      <c r="H15" s="183"/>
      <c r="I15" s="140"/>
    </row>
    <row r="16" spans="1:9" ht="16.5" customHeight="1">
      <c r="A16" s="193"/>
      <c r="B16" s="21"/>
      <c r="C16" s="21"/>
      <c r="D16" s="145"/>
      <c r="E16" s="196"/>
      <c r="F16" s="34" t="s">
        <v>20</v>
      </c>
      <c r="G16" s="201"/>
      <c r="H16" s="202"/>
      <c r="I16" s="141"/>
    </row>
    <row r="17" spans="1:9" ht="16.5" customHeight="1">
      <c r="A17" s="193"/>
      <c r="B17" s="21"/>
      <c r="C17" s="21"/>
      <c r="D17" s="145"/>
      <c r="E17" s="196"/>
      <c r="F17" s="34"/>
      <c r="G17" s="190"/>
      <c r="H17" s="191"/>
      <c r="I17" s="142"/>
    </row>
    <row r="18" spans="1:9" ht="16.5" customHeight="1">
      <c r="A18" s="193"/>
      <c r="B18" s="21"/>
      <c r="C18" s="21"/>
      <c r="D18" s="145"/>
      <c r="E18" s="196"/>
      <c r="F18" s="38" t="s">
        <v>22</v>
      </c>
      <c r="G18" s="184"/>
      <c r="H18" s="185"/>
      <c r="I18" s="139"/>
    </row>
    <row r="19" spans="1:9" ht="16.5" customHeight="1">
      <c r="A19" s="193"/>
      <c r="B19" s="21"/>
      <c r="C19" s="21"/>
      <c r="D19" s="145"/>
      <c r="E19" s="196"/>
      <c r="F19" s="39"/>
      <c r="G19" s="182"/>
      <c r="H19" s="183"/>
      <c r="I19" s="140"/>
    </row>
    <row r="20" spans="1:9" ht="16.5" customHeight="1">
      <c r="A20" s="193"/>
      <c r="B20" s="21"/>
      <c r="C20" s="21"/>
      <c r="D20" s="145"/>
      <c r="E20" s="196"/>
      <c r="F20" s="34" t="s">
        <v>24</v>
      </c>
      <c r="G20" s="184"/>
      <c r="H20" s="185"/>
      <c r="I20" s="139"/>
    </row>
    <row r="21" spans="1:9" ht="16.5" customHeight="1">
      <c r="A21" s="193"/>
      <c r="B21" s="21"/>
      <c r="C21" s="21"/>
      <c r="D21" s="145"/>
      <c r="E21" s="196"/>
      <c r="F21" s="34"/>
      <c r="G21" s="182"/>
      <c r="H21" s="183"/>
      <c r="I21" s="140"/>
    </row>
    <row r="22" spans="1:9" ht="16.5" customHeight="1">
      <c r="A22" s="193"/>
      <c r="B22" s="21"/>
      <c r="C22" s="21"/>
      <c r="D22" s="145"/>
      <c r="E22" s="196"/>
      <c r="F22" s="38" t="s">
        <v>26</v>
      </c>
      <c r="G22" s="184"/>
      <c r="H22" s="185"/>
      <c r="I22" s="139"/>
    </row>
    <row r="23" spans="1:9" ht="16.5" customHeight="1">
      <c r="A23" s="193"/>
      <c r="B23" s="21"/>
      <c r="C23" s="21"/>
      <c r="D23" s="145"/>
      <c r="E23" s="196"/>
      <c r="F23" s="34"/>
      <c r="G23" s="182"/>
      <c r="H23" s="183"/>
      <c r="I23" s="140"/>
    </row>
    <row r="24" spans="1:9" ht="16.5" customHeight="1">
      <c r="A24" s="193"/>
      <c r="B24" s="21"/>
      <c r="C24" s="21"/>
      <c r="D24" s="145"/>
      <c r="E24" s="196"/>
      <c r="F24" s="40" t="s">
        <v>28</v>
      </c>
      <c r="G24" s="184"/>
      <c r="H24" s="185"/>
      <c r="I24" s="139"/>
    </row>
    <row r="25" spans="1:9" ht="16.5" customHeight="1">
      <c r="A25" s="193"/>
      <c r="B25" s="21"/>
      <c r="C25" s="21"/>
      <c r="D25" s="145"/>
      <c r="E25" s="196"/>
      <c r="F25" s="35"/>
      <c r="G25" s="182"/>
      <c r="H25" s="183"/>
      <c r="I25" s="140"/>
    </row>
    <row r="26" spans="1:9" ht="16.5" customHeight="1">
      <c r="A26" s="193"/>
      <c r="B26" s="41"/>
      <c r="C26" s="41"/>
      <c r="D26" s="147"/>
      <c r="E26" s="196"/>
      <c r="F26" s="43" t="s">
        <v>30</v>
      </c>
      <c r="G26" s="184"/>
      <c r="H26" s="185"/>
      <c r="I26" s="139"/>
    </row>
    <row r="27" spans="1:9" ht="21" customHeight="1" thickBot="1">
      <c r="A27" s="194"/>
      <c r="B27" s="44" t="s">
        <v>32</v>
      </c>
      <c r="C27" s="44"/>
      <c r="D27" s="148">
        <f>SUM(D9:D26)</f>
        <v>0</v>
      </c>
      <c r="E27" s="196"/>
      <c r="F27" s="46" t="s">
        <v>33</v>
      </c>
      <c r="G27" s="186"/>
      <c r="H27" s="187"/>
      <c r="I27" s="139"/>
    </row>
    <row r="28" spans="1:9" ht="22.8" customHeight="1">
      <c r="A28" s="188" t="s">
        <v>34</v>
      </c>
      <c r="B28" s="189"/>
      <c r="C28" s="189"/>
      <c r="D28" s="47">
        <f>D30-D27-D29</f>
        <v>0</v>
      </c>
      <c r="E28" s="196"/>
      <c r="F28" s="48"/>
      <c r="G28" s="186"/>
      <c r="H28" s="187"/>
      <c r="I28" s="143"/>
    </row>
    <row r="29" spans="1:9" ht="22.8" customHeight="1" thickBot="1">
      <c r="A29" s="168" t="s">
        <v>35</v>
      </c>
      <c r="B29" s="169"/>
      <c r="C29" s="170"/>
      <c r="D29" s="149">
        <f>C40</f>
        <v>0</v>
      </c>
      <c r="E29" s="196"/>
      <c r="F29" s="51" t="s">
        <v>36</v>
      </c>
      <c r="G29" s="171"/>
      <c r="H29" s="172"/>
      <c r="I29" s="52">
        <f>SUM(I14:I28)</f>
        <v>0</v>
      </c>
    </row>
    <row r="30" spans="1:9" ht="29.4" customHeight="1" thickBot="1">
      <c r="A30" s="173" t="s">
        <v>37</v>
      </c>
      <c r="B30" s="174"/>
      <c r="C30" s="174"/>
      <c r="D30" s="53">
        <f>I33</f>
        <v>0</v>
      </c>
      <c r="E30" s="196"/>
      <c r="F30" s="175" t="s">
        <v>38</v>
      </c>
      <c r="G30" s="176"/>
      <c r="H30" s="177"/>
      <c r="I30" s="54">
        <f>I12+I29</f>
        <v>0</v>
      </c>
    </row>
    <row r="31" spans="1:9" ht="22.8" customHeight="1">
      <c r="A31" s="55"/>
      <c r="B31" s="56"/>
      <c r="C31" s="56"/>
      <c r="E31" s="196"/>
      <c r="F31" s="179" t="s">
        <v>39</v>
      </c>
      <c r="G31" s="180"/>
      <c r="H31" s="181"/>
      <c r="I31" s="136">
        <f>'別紙3-2'!L32</f>
        <v>0</v>
      </c>
    </row>
    <row r="32" spans="1:9" ht="22.8" customHeight="1">
      <c r="A32" s="178"/>
      <c r="B32" s="178"/>
      <c r="C32" s="178"/>
      <c r="D32" s="59"/>
      <c r="E32" s="196"/>
      <c r="F32" s="179" t="s">
        <v>40</v>
      </c>
      <c r="G32" s="180"/>
      <c r="H32" s="181"/>
      <c r="I32" s="136">
        <f>ROUNDDOWN((I30-I31)*10/110,0)</f>
        <v>0</v>
      </c>
    </row>
    <row r="33" spans="1:10" ht="42" customHeight="1" thickBot="1">
      <c r="A33" s="58"/>
      <c r="B33" s="58"/>
      <c r="C33" s="58"/>
      <c r="D33" s="59"/>
      <c r="E33" s="196"/>
      <c r="F33" s="152" t="s">
        <v>129</v>
      </c>
      <c r="G33" s="152"/>
      <c r="H33" s="153"/>
      <c r="I33" s="137">
        <f>I30-I32</f>
        <v>0</v>
      </c>
    </row>
    <row r="34" spans="1:10" ht="6" customHeight="1">
      <c r="A34" s="62"/>
      <c r="E34" s="63"/>
      <c r="F34" s="64"/>
      <c r="G34" s="65"/>
      <c r="H34" s="65"/>
    </row>
    <row r="35" spans="1:10" ht="15" customHeight="1">
      <c r="A35" s="1" t="s">
        <v>41</v>
      </c>
    </row>
    <row r="36" spans="1:10" ht="15" customHeight="1">
      <c r="A36" s="1" t="s">
        <v>42</v>
      </c>
    </row>
    <row r="37" spans="1:10" ht="12.75" customHeight="1"/>
    <row r="38" spans="1:10" ht="34.950000000000003" customHeight="1">
      <c r="A38" s="154" t="s">
        <v>43</v>
      </c>
      <c r="B38" s="155"/>
      <c r="C38" s="156"/>
      <c r="D38" s="157"/>
      <c r="E38" s="66" t="s">
        <v>44</v>
      </c>
      <c r="F38" s="158" t="s">
        <v>45</v>
      </c>
      <c r="G38" s="159"/>
      <c r="H38" s="159"/>
      <c r="I38" s="160"/>
      <c r="J38" s="67"/>
    </row>
    <row r="39" spans="1:10" ht="9" customHeight="1" thickBot="1">
      <c r="G39" s="68"/>
      <c r="H39" s="68"/>
    </row>
    <row r="40" spans="1:10" ht="40.200000000000003" customHeight="1" thickBot="1">
      <c r="A40" s="161" t="s">
        <v>46</v>
      </c>
      <c r="B40" s="162"/>
      <c r="C40" s="163"/>
      <c r="D40" s="164"/>
      <c r="E40" s="69" t="s">
        <v>44</v>
      </c>
      <c r="F40" s="165" t="s">
        <v>47</v>
      </c>
      <c r="G40" s="166"/>
      <c r="H40" s="166"/>
      <c r="I40" s="167"/>
    </row>
    <row r="42" spans="1:10">
      <c r="B42" s="150"/>
      <c r="C42" s="150"/>
      <c r="E42" s="71"/>
      <c r="F42" s="72"/>
    </row>
    <row r="43" spans="1:10">
      <c r="F43" s="151"/>
      <c r="G43" s="151"/>
      <c r="H43" s="8"/>
    </row>
  </sheetData>
  <mergeCells count="45">
    <mergeCell ref="G16:H16"/>
    <mergeCell ref="A5:I5"/>
    <mergeCell ref="A6:D6"/>
    <mergeCell ref="E6:I6"/>
    <mergeCell ref="A7:B7"/>
    <mergeCell ref="E7:F7"/>
    <mergeCell ref="G7:H7"/>
    <mergeCell ref="F13:I13"/>
    <mergeCell ref="A28:C28"/>
    <mergeCell ref="G28:H28"/>
    <mergeCell ref="G17:H17"/>
    <mergeCell ref="G18:H18"/>
    <mergeCell ref="G19:H19"/>
    <mergeCell ref="G20:H20"/>
    <mergeCell ref="G21:H21"/>
    <mergeCell ref="G22:H22"/>
    <mergeCell ref="A8:A27"/>
    <mergeCell ref="E8:E33"/>
    <mergeCell ref="G9:H9"/>
    <mergeCell ref="G10:H10"/>
    <mergeCell ref="G11:H11"/>
    <mergeCell ref="G12:H12"/>
    <mergeCell ref="G14:H14"/>
    <mergeCell ref="G15:H15"/>
    <mergeCell ref="G23:H23"/>
    <mergeCell ref="G24:H24"/>
    <mergeCell ref="G25:H25"/>
    <mergeCell ref="G26:H26"/>
    <mergeCell ref="G27:H27"/>
    <mergeCell ref="A29:C29"/>
    <mergeCell ref="G29:H29"/>
    <mergeCell ref="A30:C30"/>
    <mergeCell ref="F30:H30"/>
    <mergeCell ref="A32:C32"/>
    <mergeCell ref="F31:H31"/>
    <mergeCell ref="F32:H32"/>
    <mergeCell ref="B42:C42"/>
    <mergeCell ref="F43:G43"/>
    <mergeCell ref="F33:H33"/>
    <mergeCell ref="A38:B38"/>
    <mergeCell ref="C38:D38"/>
    <mergeCell ref="F38:I38"/>
    <mergeCell ref="A40:B40"/>
    <mergeCell ref="C40:D40"/>
    <mergeCell ref="F40:I40"/>
  </mergeCells>
  <phoneticPr fontId="3"/>
  <conditionalFormatting sqref="L35:XFD36">
    <cfRule type="cellIs" dxfId="1" priority="1" operator="equal">
      <formula>"「費目：その他」で補助対象外に仕分けされていないものがある"</formula>
    </cfRule>
  </conditionalFormatting>
  <pageMargins left="0.43307086614173229" right="0.23622047244094488" top="0.74803149606299213" bottom="0.15748031496062992" header="0.31496062992125984" footer="0.31496062992125984"/>
  <pageSetup paperSize="9" scale="87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00E6C-69AC-411E-BF93-0E293398DB7C}">
  <sheetPr>
    <pageSetUpPr fitToPage="1"/>
  </sheetPr>
  <dimension ref="A1:P54"/>
  <sheetViews>
    <sheetView view="pageBreakPreview" zoomScaleNormal="100" zoomScaleSheetLayoutView="100" workbookViewId="0">
      <selection activeCell="L34" sqref="L34"/>
    </sheetView>
  </sheetViews>
  <sheetFormatPr defaultColWidth="8.09765625" defaultRowHeight="13.8"/>
  <cols>
    <col min="1" max="1" width="1.59765625" style="4" customWidth="1"/>
    <col min="2" max="2" width="4.5" style="4" customWidth="1"/>
    <col min="3" max="3" width="8.296875" style="4" customWidth="1"/>
    <col min="4" max="4" width="18.69921875" style="4" customWidth="1"/>
    <col min="5" max="5" width="3.796875" style="4" customWidth="1"/>
    <col min="6" max="6" width="4.19921875" style="4" customWidth="1"/>
    <col min="7" max="7" width="3.19921875" style="4" customWidth="1"/>
    <col min="8" max="8" width="4.3984375" style="4" customWidth="1"/>
    <col min="9" max="9" width="3.3984375" style="4" customWidth="1"/>
    <col min="10" max="10" width="5.3984375" style="4" customWidth="1"/>
    <col min="11" max="11" width="11.69921875" style="74" customWidth="1"/>
    <col min="12" max="12" width="13" style="74" customWidth="1"/>
    <col min="13" max="13" width="6" style="74" customWidth="1"/>
    <col min="14" max="14" width="15.69921875" style="4" customWidth="1"/>
    <col min="15" max="15" width="2.296875" style="75" customWidth="1"/>
    <col min="16" max="16" width="2.796875" style="4" customWidth="1"/>
    <col min="17" max="16384" width="8.09765625" style="4"/>
  </cols>
  <sheetData>
    <row r="1" spans="1:14" ht="19.8" customHeight="1">
      <c r="B1" s="73"/>
      <c r="C1" s="73"/>
      <c r="D1" s="73"/>
      <c r="E1" s="73"/>
      <c r="F1" s="73"/>
      <c r="G1" s="73"/>
      <c r="N1" s="70" t="s">
        <v>48</v>
      </c>
    </row>
    <row r="2" spans="1:14" ht="18" customHeight="1">
      <c r="A2" s="76"/>
      <c r="B2" s="73"/>
      <c r="C2" s="73"/>
      <c r="D2" s="73"/>
      <c r="E2" s="73"/>
      <c r="F2" s="73"/>
      <c r="G2" s="73"/>
      <c r="H2" s="1"/>
      <c r="I2" s="1"/>
      <c r="L2" s="131" t="str">
        <f>'別紙3-1'!G2</f>
        <v>事業者名:</v>
      </c>
      <c r="M2" s="131"/>
      <c r="N2" s="131"/>
    </row>
    <row r="3" spans="1:14" ht="18" customHeight="1">
      <c r="A3" s="76"/>
      <c r="B3" s="73"/>
      <c r="C3" s="73"/>
      <c r="D3" s="73"/>
      <c r="E3" s="73"/>
      <c r="F3" s="73"/>
      <c r="G3" s="73"/>
      <c r="H3" s="1"/>
      <c r="I3" s="1"/>
      <c r="L3" s="131" t="str">
        <f>'別紙3-1'!G3</f>
        <v>事業名:</v>
      </c>
      <c r="M3" s="131"/>
      <c r="N3" s="131"/>
    </row>
    <row r="4" spans="1:14" ht="17.399999999999999">
      <c r="A4" s="203" t="s">
        <v>49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</row>
    <row r="5" spans="1:14" ht="20.25" customHeight="1">
      <c r="A5" s="9"/>
      <c r="B5" s="78" t="s">
        <v>50</v>
      </c>
      <c r="C5" s="9"/>
      <c r="D5" s="9"/>
      <c r="E5" s="9"/>
      <c r="F5" s="9"/>
      <c r="G5" s="9"/>
      <c r="H5" s="9"/>
      <c r="I5" s="9"/>
      <c r="J5" s="9"/>
      <c r="K5" s="79"/>
      <c r="L5" s="80"/>
      <c r="M5" s="80"/>
      <c r="N5" s="70" t="s">
        <v>51</v>
      </c>
    </row>
    <row r="6" spans="1:14" ht="33" customHeight="1">
      <c r="B6" s="237" t="s">
        <v>52</v>
      </c>
      <c r="C6" s="81" t="s">
        <v>53</v>
      </c>
      <c r="D6" s="82" t="s">
        <v>54</v>
      </c>
      <c r="E6" s="238" t="s">
        <v>55</v>
      </c>
      <c r="F6" s="239"/>
      <c r="G6" s="238" t="s">
        <v>55</v>
      </c>
      <c r="H6" s="239"/>
      <c r="I6" s="240" t="s">
        <v>55</v>
      </c>
      <c r="J6" s="239"/>
      <c r="K6" s="83" t="s">
        <v>56</v>
      </c>
      <c r="L6" s="84" t="s">
        <v>57</v>
      </c>
      <c r="M6" s="85" t="s">
        <v>58</v>
      </c>
      <c r="N6" s="86" t="s">
        <v>59</v>
      </c>
    </row>
    <row r="7" spans="1:14" ht="19.95" customHeight="1">
      <c r="B7" s="237"/>
      <c r="C7" s="223" t="s">
        <v>60</v>
      </c>
      <c r="D7" s="87"/>
      <c r="E7" s="88"/>
      <c r="F7" s="89"/>
      <c r="G7" s="88"/>
      <c r="H7" s="89"/>
      <c r="I7" s="88"/>
      <c r="J7" s="89"/>
      <c r="K7" s="90"/>
      <c r="L7" s="91"/>
      <c r="M7" s="92" t="s">
        <v>65</v>
      </c>
      <c r="N7" s="93"/>
    </row>
    <row r="8" spans="1:14" ht="19.95" customHeight="1" thickBot="1">
      <c r="B8" s="237"/>
      <c r="C8" s="223"/>
      <c r="D8" s="87"/>
      <c r="E8" s="88"/>
      <c r="F8" s="94"/>
      <c r="G8" s="88"/>
      <c r="H8" s="89"/>
      <c r="I8" s="95"/>
      <c r="J8" s="89"/>
      <c r="K8" s="90"/>
      <c r="L8" s="96"/>
      <c r="M8" s="92" t="s">
        <v>65</v>
      </c>
      <c r="N8" s="93"/>
    </row>
    <row r="9" spans="1:14" ht="19.95" customHeight="1" thickBot="1">
      <c r="B9" s="237"/>
      <c r="C9" s="223"/>
      <c r="D9" s="224" t="s">
        <v>67</v>
      </c>
      <c r="E9" s="226"/>
      <c r="F9" s="226"/>
      <c r="G9" s="226"/>
      <c r="H9" s="226"/>
      <c r="I9" s="226"/>
      <c r="J9" s="226"/>
      <c r="K9" s="225"/>
      <c r="L9" s="97">
        <f>SUM(L7:L8)</f>
        <v>0</v>
      </c>
      <c r="M9" s="98"/>
      <c r="N9" s="93"/>
    </row>
    <row r="10" spans="1:14" ht="19.95" customHeight="1">
      <c r="B10" s="237"/>
      <c r="C10" s="223" t="s">
        <v>68</v>
      </c>
      <c r="D10" s="93"/>
      <c r="E10" s="88"/>
      <c r="F10" s="94"/>
      <c r="G10" s="88"/>
      <c r="H10" s="89"/>
      <c r="I10" s="95"/>
      <c r="J10" s="89"/>
      <c r="K10" s="90"/>
      <c r="L10" s="91"/>
      <c r="M10" s="92" t="s">
        <v>65</v>
      </c>
      <c r="N10" s="93"/>
    </row>
    <row r="11" spans="1:14" ht="19.95" customHeight="1" thickBot="1">
      <c r="B11" s="237"/>
      <c r="C11" s="223"/>
      <c r="D11" s="93"/>
      <c r="E11" s="95"/>
      <c r="F11" s="99"/>
      <c r="G11" s="100"/>
      <c r="H11" s="99"/>
      <c r="I11" s="95"/>
      <c r="J11" s="94"/>
      <c r="K11" s="101"/>
      <c r="L11" s="96"/>
      <c r="M11" s="92" t="s">
        <v>65</v>
      </c>
      <c r="N11" s="93"/>
    </row>
    <row r="12" spans="1:14" ht="19.95" customHeight="1" thickBot="1">
      <c r="B12" s="237"/>
      <c r="C12" s="223"/>
      <c r="D12" s="224" t="s">
        <v>70</v>
      </c>
      <c r="E12" s="225"/>
      <c r="F12" s="226"/>
      <c r="G12" s="226"/>
      <c r="H12" s="226"/>
      <c r="I12" s="225"/>
      <c r="J12" s="225"/>
      <c r="K12" s="225"/>
      <c r="L12" s="97">
        <f>SUM(L10:L11)</f>
        <v>0</v>
      </c>
      <c r="M12" s="98"/>
      <c r="N12" s="93"/>
    </row>
    <row r="13" spans="1:14" ht="19.95" customHeight="1">
      <c r="B13" s="237"/>
      <c r="C13" s="223" t="s">
        <v>71</v>
      </c>
      <c r="D13" s="102"/>
      <c r="E13" s="88"/>
      <c r="F13" s="89"/>
      <c r="G13" s="88"/>
      <c r="H13" s="89"/>
      <c r="I13" s="88"/>
      <c r="J13" s="89"/>
      <c r="K13" s="101"/>
      <c r="L13" s="91"/>
      <c r="M13" s="92"/>
      <c r="N13" s="93"/>
    </row>
    <row r="14" spans="1:14" ht="19.95" customHeight="1" thickBot="1">
      <c r="B14" s="237"/>
      <c r="C14" s="223"/>
      <c r="D14" s="103"/>
      <c r="E14" s="95"/>
      <c r="F14" s="94"/>
      <c r="G14" s="95"/>
      <c r="H14" s="94"/>
      <c r="I14" s="95"/>
      <c r="J14" s="94"/>
      <c r="K14" s="101"/>
      <c r="L14" s="96"/>
      <c r="M14" s="92"/>
      <c r="N14" s="93"/>
    </row>
    <row r="15" spans="1:14" ht="19.95" customHeight="1" thickBot="1">
      <c r="B15" s="237"/>
      <c r="C15" s="223"/>
      <c r="D15" s="224" t="s">
        <v>77</v>
      </c>
      <c r="E15" s="225"/>
      <c r="F15" s="236"/>
      <c r="G15" s="236"/>
      <c r="H15" s="236"/>
      <c r="I15" s="225"/>
      <c r="J15" s="225"/>
      <c r="K15" s="225"/>
      <c r="L15" s="97">
        <f>SUM(L13:L14)</f>
        <v>0</v>
      </c>
      <c r="M15" s="98"/>
      <c r="N15" s="93"/>
    </row>
    <row r="16" spans="1:14" ht="19.95" customHeight="1">
      <c r="B16" s="237"/>
      <c r="C16" s="223" t="s">
        <v>78</v>
      </c>
      <c r="D16" s="93"/>
      <c r="E16" s="88"/>
      <c r="F16" s="94"/>
      <c r="G16" s="95"/>
      <c r="H16" s="94"/>
      <c r="I16" s="88"/>
      <c r="J16" s="89"/>
      <c r="K16" s="101"/>
      <c r="L16" s="91"/>
      <c r="M16" s="92"/>
      <c r="N16" s="93"/>
    </row>
    <row r="17" spans="2:16" ht="19.95" customHeight="1" thickBot="1">
      <c r="B17" s="237"/>
      <c r="C17" s="223"/>
      <c r="D17" s="93"/>
      <c r="E17" s="95"/>
      <c r="F17" s="99"/>
      <c r="G17" s="100"/>
      <c r="H17" s="99"/>
      <c r="I17" s="95"/>
      <c r="J17" s="94"/>
      <c r="K17" s="101"/>
      <c r="L17" s="96"/>
      <c r="M17" s="92"/>
      <c r="N17" s="93"/>
    </row>
    <row r="18" spans="2:16" ht="19.95" customHeight="1" thickBot="1">
      <c r="B18" s="237"/>
      <c r="C18" s="223"/>
      <c r="D18" s="224" t="s">
        <v>86</v>
      </c>
      <c r="E18" s="225"/>
      <c r="F18" s="226"/>
      <c r="G18" s="226"/>
      <c r="H18" s="226"/>
      <c r="I18" s="225"/>
      <c r="J18" s="225"/>
      <c r="K18" s="225"/>
      <c r="L18" s="97">
        <f>SUM(L16:L17)</f>
        <v>0</v>
      </c>
      <c r="M18" s="98"/>
      <c r="N18" s="93"/>
    </row>
    <row r="19" spans="2:16" ht="19.95" customHeight="1">
      <c r="B19" s="237"/>
      <c r="C19" s="223" t="s">
        <v>87</v>
      </c>
      <c r="D19" s="93"/>
      <c r="E19" s="88"/>
      <c r="F19" s="104"/>
      <c r="G19" s="105"/>
      <c r="H19" s="104"/>
      <c r="I19" s="88"/>
      <c r="J19" s="89"/>
      <c r="K19" s="101"/>
      <c r="L19" s="91"/>
      <c r="M19" s="92"/>
      <c r="N19" s="93"/>
      <c r="O19" s="106"/>
    </row>
    <row r="20" spans="2:16" ht="19.95" customHeight="1" thickBot="1">
      <c r="B20" s="237"/>
      <c r="C20" s="223"/>
      <c r="D20" s="93"/>
      <c r="E20" s="88"/>
      <c r="F20" s="104"/>
      <c r="G20" s="105"/>
      <c r="H20" s="104"/>
      <c r="I20" s="88"/>
      <c r="J20" s="89"/>
      <c r="K20" s="101"/>
      <c r="L20" s="96"/>
      <c r="M20" s="92"/>
      <c r="N20" s="93"/>
      <c r="O20" s="106"/>
    </row>
    <row r="21" spans="2:16" ht="19.95" customHeight="1" thickBot="1">
      <c r="B21" s="237"/>
      <c r="C21" s="223"/>
      <c r="D21" s="224" t="s">
        <v>94</v>
      </c>
      <c r="E21" s="225"/>
      <c r="F21" s="236"/>
      <c r="G21" s="236"/>
      <c r="H21" s="236"/>
      <c r="I21" s="225"/>
      <c r="J21" s="225"/>
      <c r="K21" s="225"/>
      <c r="L21" s="97">
        <f>SUM(L19:L20)</f>
        <v>0</v>
      </c>
      <c r="M21" s="98"/>
      <c r="N21" s="93"/>
      <c r="O21" s="106"/>
    </row>
    <row r="22" spans="2:16" ht="19.95" customHeight="1">
      <c r="B22" s="237"/>
      <c r="C22" s="223" t="s">
        <v>95</v>
      </c>
      <c r="D22" s="93"/>
      <c r="E22" s="88"/>
      <c r="F22" s="94"/>
      <c r="G22" s="95"/>
      <c r="H22" s="94"/>
      <c r="I22" s="88"/>
      <c r="J22" s="89"/>
      <c r="K22" s="101"/>
      <c r="L22" s="96"/>
      <c r="M22" s="92"/>
      <c r="N22" s="93"/>
      <c r="O22" s="106"/>
    </row>
    <row r="23" spans="2:16" ht="19.95" customHeight="1" thickBot="1">
      <c r="B23" s="237"/>
      <c r="C23" s="223"/>
      <c r="D23" s="107"/>
      <c r="E23" s="88"/>
      <c r="F23" s="94"/>
      <c r="G23" s="95"/>
      <c r="H23" s="94"/>
      <c r="I23" s="88"/>
      <c r="J23" s="89"/>
      <c r="K23" s="101"/>
      <c r="L23" s="96"/>
      <c r="M23" s="92"/>
      <c r="N23" s="93"/>
    </row>
    <row r="24" spans="2:16" ht="19.95" customHeight="1" thickBot="1">
      <c r="B24" s="237"/>
      <c r="C24" s="223"/>
      <c r="D24" s="224" t="s">
        <v>101</v>
      </c>
      <c r="E24" s="225"/>
      <c r="F24" s="226"/>
      <c r="G24" s="226"/>
      <c r="H24" s="226"/>
      <c r="I24" s="225"/>
      <c r="J24" s="225"/>
      <c r="K24" s="227"/>
      <c r="L24" s="97">
        <f>SUM(L22:L23)</f>
        <v>0</v>
      </c>
      <c r="M24" s="98"/>
      <c r="N24" s="93"/>
    </row>
    <row r="25" spans="2:16" ht="19.95" customHeight="1">
      <c r="B25" s="237"/>
      <c r="C25" s="228" t="s">
        <v>102</v>
      </c>
      <c r="D25" s="93"/>
      <c r="E25" s="88"/>
      <c r="F25" s="94"/>
      <c r="G25" s="95"/>
      <c r="H25" s="94"/>
      <c r="I25" s="88"/>
      <c r="J25" s="89"/>
      <c r="K25" s="101"/>
      <c r="L25" s="96"/>
      <c r="M25" s="92"/>
      <c r="N25" s="93"/>
      <c r="O25" s="4"/>
      <c r="P25" s="9"/>
    </row>
    <row r="26" spans="2:16" ht="23.25" customHeight="1" thickBot="1">
      <c r="B26" s="237"/>
      <c r="C26" s="228"/>
      <c r="D26" s="103"/>
      <c r="E26" s="88"/>
      <c r="F26" s="94"/>
      <c r="G26" s="95"/>
      <c r="H26" s="94"/>
      <c r="I26" s="88"/>
      <c r="J26" s="89"/>
      <c r="K26" s="101"/>
      <c r="L26" s="91"/>
      <c r="M26" s="92"/>
      <c r="N26" s="93"/>
      <c r="O26" s="9"/>
      <c r="P26" s="234"/>
    </row>
    <row r="27" spans="2:16" ht="19.95" customHeight="1" thickBot="1">
      <c r="B27" s="237"/>
      <c r="C27" s="228"/>
      <c r="D27" s="235" t="s">
        <v>107</v>
      </c>
      <c r="E27" s="235"/>
      <c r="F27" s="235"/>
      <c r="G27" s="235"/>
      <c r="H27" s="235"/>
      <c r="I27" s="235"/>
      <c r="J27" s="235"/>
      <c r="K27" s="224"/>
      <c r="L27" s="97">
        <f>SUM(L25:L26)</f>
        <v>0</v>
      </c>
      <c r="M27" s="98"/>
      <c r="N27" s="93"/>
      <c r="O27" s="106"/>
      <c r="P27" s="234"/>
    </row>
    <row r="28" spans="2:16" ht="19.95" customHeight="1">
      <c r="B28" s="237"/>
      <c r="C28" s="228" t="s">
        <v>108</v>
      </c>
      <c r="D28" s="93"/>
      <c r="E28" s="88"/>
      <c r="F28" s="89"/>
      <c r="G28" s="88"/>
      <c r="H28" s="89"/>
      <c r="I28" s="88"/>
      <c r="J28" s="89"/>
      <c r="K28" s="101"/>
      <c r="L28" s="96"/>
      <c r="M28" s="92"/>
      <c r="N28" s="93"/>
      <c r="O28" s="106"/>
      <c r="P28" s="108"/>
    </row>
    <row r="29" spans="2:16" ht="19.95" customHeight="1" thickBot="1">
      <c r="B29" s="237"/>
      <c r="C29" s="228"/>
      <c r="D29" s="109"/>
      <c r="E29" s="110"/>
      <c r="F29" s="111"/>
      <c r="G29" s="110"/>
      <c r="H29" s="111"/>
      <c r="I29" s="95"/>
      <c r="J29" s="89"/>
      <c r="K29" s="112"/>
      <c r="L29" s="96"/>
      <c r="M29" s="92"/>
      <c r="N29" s="93"/>
      <c r="P29" s="108"/>
    </row>
    <row r="30" spans="2:16" ht="19.95" customHeight="1" thickBot="1">
      <c r="B30" s="237"/>
      <c r="C30" s="228"/>
      <c r="D30" s="235" t="s">
        <v>114</v>
      </c>
      <c r="E30" s="235"/>
      <c r="F30" s="235"/>
      <c r="G30" s="235"/>
      <c r="H30" s="235"/>
      <c r="I30" s="235"/>
      <c r="J30" s="235"/>
      <c r="K30" s="224"/>
      <c r="L30" s="97">
        <f>SUM(L28:L29)</f>
        <v>0</v>
      </c>
      <c r="M30" s="98"/>
      <c r="N30" s="93"/>
    </row>
    <row r="31" spans="2:16" ht="20.55" customHeight="1">
      <c r="B31" s="237"/>
      <c r="C31" s="229" t="s">
        <v>132</v>
      </c>
      <c r="D31" s="229"/>
      <c r="E31" s="229"/>
      <c r="F31" s="229"/>
      <c r="G31" s="229"/>
      <c r="H31" s="229"/>
      <c r="I31" s="229"/>
      <c r="J31" s="229"/>
      <c r="K31" s="229"/>
      <c r="L31" s="113">
        <f>L9+L12+L15+L18+L21+L24+L27+L30</f>
        <v>0</v>
      </c>
      <c r="M31" s="114"/>
      <c r="N31" s="9"/>
    </row>
    <row r="32" spans="2:16" ht="20.399999999999999" customHeight="1">
      <c r="B32" s="237"/>
      <c r="C32" s="241" t="s">
        <v>115</v>
      </c>
      <c r="D32" s="242"/>
      <c r="E32" s="242"/>
      <c r="F32" s="242"/>
      <c r="G32" s="242"/>
      <c r="H32" s="242"/>
      <c r="I32" s="242"/>
      <c r="J32" s="242"/>
      <c r="K32" s="243"/>
      <c r="L32" s="134">
        <f>SUMIF(M7:M29,"○",L7:L29)</f>
        <v>0</v>
      </c>
      <c r="M32" s="116"/>
      <c r="O32" s="116"/>
    </row>
    <row r="33" spans="2:15" ht="20.399999999999999" customHeight="1" thickBot="1">
      <c r="B33" s="237"/>
      <c r="C33" s="241" t="s">
        <v>133</v>
      </c>
      <c r="D33" s="242"/>
      <c r="E33" s="242"/>
      <c r="F33" s="242"/>
      <c r="G33" s="242"/>
      <c r="H33" s="242"/>
      <c r="I33" s="242"/>
      <c r="J33" s="242"/>
      <c r="K33" s="243"/>
      <c r="L33" s="135">
        <f>ROUNDDOWN((L31-L32)*10/110,0)</f>
        <v>0</v>
      </c>
      <c r="M33" s="79"/>
      <c r="N33" s="116"/>
    </row>
    <row r="34" spans="2:15" ht="31.2" customHeight="1" thickBot="1">
      <c r="B34" s="237"/>
      <c r="C34" s="230" t="s">
        <v>134</v>
      </c>
      <c r="D34" s="231"/>
      <c r="E34" s="231"/>
      <c r="F34" s="231"/>
      <c r="G34" s="231"/>
      <c r="H34" s="231"/>
      <c r="I34" s="231"/>
      <c r="J34" s="231"/>
      <c r="K34" s="232"/>
      <c r="L34" s="138">
        <f>L31-L33</f>
        <v>0</v>
      </c>
      <c r="M34" s="79"/>
      <c r="O34" s="119"/>
    </row>
    <row r="35" spans="2:15" ht="19.8" customHeight="1">
      <c r="B35" s="233"/>
      <c r="C35" s="233"/>
      <c r="D35" s="233"/>
      <c r="E35" s="233"/>
      <c r="F35" s="233"/>
      <c r="G35" s="233"/>
      <c r="H35" s="233"/>
      <c r="I35" s="233"/>
      <c r="J35" s="233"/>
      <c r="K35" s="233"/>
    </row>
    <row r="36" spans="2:15" ht="16.2" customHeight="1">
      <c r="B36" s="120" t="s">
        <v>116</v>
      </c>
      <c r="N36" s="9"/>
    </row>
    <row r="37" spans="2:15" ht="13.8" customHeight="1">
      <c r="B37" s="133" t="s">
        <v>117</v>
      </c>
      <c r="C37" s="121"/>
      <c r="L37" s="130"/>
      <c r="M37" s="130"/>
      <c r="N37" s="130"/>
    </row>
    <row r="38" spans="2:15" ht="12.6" customHeight="1">
      <c r="B38" s="129" t="s">
        <v>126</v>
      </c>
      <c r="C38" s="121"/>
      <c r="L38" s="130"/>
      <c r="M38" s="130"/>
      <c r="N38" s="130"/>
    </row>
    <row r="39" spans="2:15" ht="25.05" customHeight="1">
      <c r="B39" s="216" t="s">
        <v>118</v>
      </c>
      <c r="C39" s="216"/>
      <c r="D39" s="122" t="s">
        <v>119</v>
      </c>
      <c r="E39" s="216" t="s">
        <v>120</v>
      </c>
      <c r="F39" s="216"/>
      <c r="G39" s="216"/>
      <c r="H39" s="216"/>
      <c r="I39" s="216"/>
      <c r="K39" s="123"/>
      <c r="L39" s="130"/>
      <c r="M39" s="130"/>
      <c r="N39" s="130"/>
    </row>
    <row r="40" spans="2:15" ht="23.4" customHeight="1">
      <c r="B40" s="216" t="s">
        <v>121</v>
      </c>
      <c r="C40" s="216"/>
      <c r="D40" s="124"/>
      <c r="E40" s="217"/>
      <c r="F40" s="217"/>
      <c r="G40" s="217"/>
      <c r="H40" s="217"/>
      <c r="I40" s="217"/>
      <c r="L40" s="218" t="s">
        <v>137</v>
      </c>
      <c r="M40" s="218"/>
      <c r="N40" s="218"/>
    </row>
    <row r="41" spans="2:15" ht="23.4" customHeight="1">
      <c r="B41" s="216" t="s">
        <v>122</v>
      </c>
      <c r="C41" s="216"/>
      <c r="D41" s="124"/>
      <c r="E41" s="219"/>
      <c r="F41" s="219"/>
      <c r="G41" s="219"/>
      <c r="H41" s="219"/>
      <c r="I41" s="219"/>
      <c r="L41" s="218"/>
      <c r="M41" s="218"/>
      <c r="N41" s="218"/>
    </row>
    <row r="42" spans="2:15" ht="23.4" customHeight="1">
      <c r="B42" s="216" t="s">
        <v>123</v>
      </c>
      <c r="C42" s="216"/>
      <c r="D42" s="124"/>
      <c r="E42" s="217"/>
      <c r="F42" s="217"/>
      <c r="G42" s="217"/>
      <c r="H42" s="217"/>
      <c r="I42" s="217"/>
      <c r="J42" s="77" t="s">
        <v>124</v>
      </c>
      <c r="L42" s="218"/>
      <c r="M42" s="218"/>
      <c r="N42" s="218"/>
    </row>
    <row r="43" spans="2:15" ht="23.4" customHeight="1" thickBot="1">
      <c r="B43" s="220" t="s">
        <v>135</v>
      </c>
      <c r="C43" s="220"/>
      <c r="D43" s="125"/>
      <c r="E43" s="221"/>
      <c r="F43" s="221"/>
      <c r="G43" s="221"/>
      <c r="H43" s="221"/>
      <c r="I43" s="221"/>
      <c r="J43" s="9"/>
      <c r="L43" s="218"/>
      <c r="M43" s="218"/>
      <c r="N43" s="218"/>
    </row>
    <row r="44" spans="2:15" ht="23.4" customHeight="1" thickTop="1">
      <c r="B44" s="222" t="s">
        <v>136</v>
      </c>
      <c r="C44" s="222"/>
      <c r="D44" s="126">
        <f>D40+D41+D42+D43</f>
        <v>0</v>
      </c>
      <c r="E44" s="215"/>
      <c r="F44" s="215"/>
      <c r="G44" s="215"/>
      <c r="H44" s="215"/>
      <c r="I44" s="215"/>
      <c r="L44" s="218"/>
      <c r="M44" s="218"/>
      <c r="N44" s="218"/>
    </row>
    <row r="45" spans="2:15" ht="7.8" customHeight="1">
      <c r="B45" s="151"/>
      <c r="C45" s="151"/>
      <c r="D45" s="151"/>
      <c r="E45" s="151"/>
      <c r="F45" s="151"/>
      <c r="G45" s="151"/>
      <c r="H45" s="151"/>
      <c r="I45" s="151"/>
      <c r="J45" s="151"/>
      <c r="K45" s="151"/>
      <c r="L45" s="151"/>
      <c r="M45" s="128"/>
      <c r="N45" s="75"/>
      <c r="O45" s="4"/>
    </row>
    <row r="46" spans="2:15" ht="27" customHeight="1">
      <c r="B46" s="151"/>
      <c r="C46" s="151"/>
      <c r="D46" s="151"/>
      <c r="E46" s="151"/>
      <c r="F46" s="151"/>
      <c r="G46" s="151"/>
      <c r="H46" s="151"/>
      <c r="I46" s="151"/>
      <c r="J46" s="151"/>
      <c r="K46" s="151"/>
      <c r="L46" s="151"/>
      <c r="M46" s="8"/>
      <c r="N46" s="75"/>
      <c r="O46" s="4"/>
    </row>
    <row r="47" spans="2:15" ht="25.05" customHeight="1">
      <c r="K47" s="4"/>
      <c r="L47" s="4"/>
      <c r="M47" s="4"/>
      <c r="N47" s="75"/>
      <c r="O47" s="4"/>
    </row>
    <row r="48" spans="2:15" ht="13.5" customHeight="1">
      <c r="K48" s="4"/>
      <c r="L48" s="4"/>
      <c r="M48" s="4"/>
      <c r="N48" s="75"/>
      <c r="O48" s="4"/>
    </row>
    <row r="49" spans="2:15" ht="25.05" customHeight="1">
      <c r="K49" s="4"/>
      <c r="L49" s="4"/>
      <c r="M49" s="4"/>
      <c r="N49" s="75"/>
      <c r="O49" s="4"/>
    </row>
    <row r="50" spans="2:15" ht="25.05" customHeight="1"/>
    <row r="51" spans="2:15" ht="25.05" customHeight="1"/>
    <row r="52" spans="2:15" ht="25.05" customHeight="1"/>
    <row r="53" spans="2:15" ht="25.05" customHeight="1"/>
    <row r="54" spans="2:15">
      <c r="B54" s="9"/>
    </row>
  </sheetData>
  <sheetProtection selectLockedCells="1"/>
  <mergeCells count="42">
    <mergeCell ref="A4:N4"/>
    <mergeCell ref="B6:B34"/>
    <mergeCell ref="E6:F6"/>
    <mergeCell ref="G6:H6"/>
    <mergeCell ref="I6:J6"/>
    <mergeCell ref="C7:C9"/>
    <mergeCell ref="D9:K9"/>
    <mergeCell ref="C10:C12"/>
    <mergeCell ref="C32:K32"/>
    <mergeCell ref="C33:K33"/>
    <mergeCell ref="P26:P27"/>
    <mergeCell ref="D27:K27"/>
    <mergeCell ref="C28:C30"/>
    <mergeCell ref="D30:K30"/>
    <mergeCell ref="D12:K12"/>
    <mergeCell ref="C13:C15"/>
    <mergeCell ref="D15:K15"/>
    <mergeCell ref="C16:C18"/>
    <mergeCell ref="D18:K18"/>
    <mergeCell ref="C19:C21"/>
    <mergeCell ref="D21:K21"/>
    <mergeCell ref="B39:C39"/>
    <mergeCell ref="E39:I39"/>
    <mergeCell ref="C22:C24"/>
    <mergeCell ref="D24:K24"/>
    <mergeCell ref="C25:C27"/>
    <mergeCell ref="C31:K31"/>
    <mergeCell ref="C34:K34"/>
    <mergeCell ref="B35:K35"/>
    <mergeCell ref="E44:I44"/>
    <mergeCell ref="B45:L45"/>
    <mergeCell ref="B46:L46"/>
    <mergeCell ref="B40:C40"/>
    <mergeCell ref="E40:I40"/>
    <mergeCell ref="L40:N44"/>
    <mergeCell ref="B41:C41"/>
    <mergeCell ref="E41:I41"/>
    <mergeCell ref="B42:C42"/>
    <mergeCell ref="E42:I42"/>
    <mergeCell ref="B43:C43"/>
    <mergeCell ref="E43:I43"/>
    <mergeCell ref="B44:C44"/>
  </mergeCells>
  <phoneticPr fontId="3"/>
  <dataValidations count="2">
    <dataValidation imeMode="disabled" allowBlank="1" showInputMessage="1" showErrorMessage="1" sqref="L32" xr:uid="{1F051E12-D3E8-4EAD-B1C5-DBA1B7A13A8E}"/>
    <dataValidation type="list" allowBlank="1" showInputMessage="1" showErrorMessage="1" sqref="M19:M20 M7:M8 M10:M11 M13:M14 M16:M17 M22:M23 M25:M26 M28:M29" xr:uid="{A18C3B96-BE98-4245-8B3D-E190FBDE32E0}">
      <formula1>"○"</formula1>
    </dataValidation>
  </dataValidations>
  <pageMargins left="0.43307086614173229" right="0.23622047244094488" top="0.74803149606299213" bottom="0.15748031496062992" header="0.31496062992125984" footer="0.31496062992125984"/>
  <pageSetup paperSize="9" scale="83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32A6A-D59F-455D-8D18-C36AF3D40CF0}">
  <sheetPr>
    <tabColor rgb="FF92D050"/>
    <pageSetUpPr fitToPage="1"/>
  </sheetPr>
  <dimension ref="A1:J43"/>
  <sheetViews>
    <sheetView showGridLines="0" view="pageBreakPreview" topLeftCell="A19" zoomScale="95" zoomScaleNormal="100" zoomScaleSheetLayoutView="95" workbookViewId="0">
      <selection activeCell="I35" sqref="I35"/>
    </sheetView>
  </sheetViews>
  <sheetFormatPr defaultColWidth="8.09765625" defaultRowHeight="13.8"/>
  <cols>
    <col min="1" max="1" width="4.19921875" style="1" customWidth="1"/>
    <col min="2" max="2" width="10.5" style="1" customWidth="1"/>
    <col min="3" max="3" width="15.59765625" style="1" customWidth="1"/>
    <col min="4" max="4" width="14.5" style="2" customWidth="1"/>
    <col min="5" max="5" width="4.19921875" style="1" customWidth="1"/>
    <col min="6" max="6" width="10.19921875" style="1" customWidth="1"/>
    <col min="7" max="7" width="3.796875" style="1" customWidth="1"/>
    <col min="8" max="8" width="20.8984375" style="1" customWidth="1"/>
    <col min="9" max="9" width="14.19921875" style="2" customWidth="1"/>
    <col min="10" max="10" width="2.5" style="1" customWidth="1"/>
    <col min="11" max="11" width="1.8984375" style="1" customWidth="1"/>
    <col min="12" max="16384" width="8.09765625" style="1"/>
  </cols>
  <sheetData>
    <row r="1" spans="1:9" ht="16.8" customHeight="1">
      <c r="I1" s="3" t="s">
        <v>0</v>
      </c>
    </row>
    <row r="2" spans="1:9" ht="20.399999999999999" customHeight="1">
      <c r="A2" s="4"/>
      <c r="B2" s="4"/>
      <c r="C2" s="4"/>
      <c r="D2" s="5"/>
      <c r="E2" s="4"/>
      <c r="F2" s="131" t="s">
        <v>127</v>
      </c>
      <c r="G2" s="131"/>
      <c r="H2" s="131"/>
      <c r="I2" s="131"/>
    </row>
    <row r="3" spans="1:9" ht="20.399999999999999" customHeight="1">
      <c r="A3" s="6"/>
      <c r="B3" s="4"/>
      <c r="C3" s="4"/>
      <c r="D3" s="5"/>
      <c r="E3" s="4"/>
      <c r="F3" s="132" t="s">
        <v>128</v>
      </c>
      <c r="G3" s="9"/>
      <c r="H3" s="9"/>
      <c r="I3" s="9"/>
    </row>
    <row r="4" spans="1:9" ht="8.4" customHeight="1">
      <c r="A4" s="6"/>
      <c r="B4" s="4"/>
      <c r="C4" s="4"/>
      <c r="D4" s="5"/>
      <c r="E4" s="4"/>
      <c r="F4" s="7"/>
      <c r="G4" s="8"/>
      <c r="H4" s="8"/>
      <c r="I4" s="8"/>
    </row>
    <row r="5" spans="1:9" ht="21.6" customHeight="1" thickBot="1">
      <c r="A5" s="203" t="s">
        <v>1</v>
      </c>
      <c r="B5" s="204"/>
      <c r="C5" s="204"/>
      <c r="D5" s="204"/>
      <c r="E5" s="204"/>
      <c r="F5" s="204"/>
      <c r="G5" s="204"/>
      <c r="H5" s="204"/>
      <c r="I5" s="204"/>
    </row>
    <row r="6" spans="1:9" ht="19.2" customHeight="1">
      <c r="A6" s="205" t="s">
        <v>2</v>
      </c>
      <c r="B6" s="206"/>
      <c r="C6" s="206"/>
      <c r="D6" s="207"/>
      <c r="E6" s="206" t="s">
        <v>3</v>
      </c>
      <c r="F6" s="206"/>
      <c r="G6" s="206"/>
      <c r="H6" s="207"/>
      <c r="I6" s="208"/>
    </row>
    <row r="7" spans="1:9" ht="16.5" customHeight="1">
      <c r="A7" s="209" t="s">
        <v>4</v>
      </c>
      <c r="B7" s="209"/>
      <c r="C7" s="12" t="s">
        <v>5</v>
      </c>
      <c r="D7" s="13" t="s">
        <v>6</v>
      </c>
      <c r="E7" s="210" t="s">
        <v>4</v>
      </c>
      <c r="F7" s="209"/>
      <c r="G7" s="211" t="s">
        <v>5</v>
      </c>
      <c r="H7" s="210"/>
      <c r="I7" s="14" t="s">
        <v>6</v>
      </c>
    </row>
    <row r="8" spans="1:9" ht="16.5" customHeight="1">
      <c r="A8" s="192" t="s">
        <v>7</v>
      </c>
      <c r="B8" s="15" t="s">
        <v>8</v>
      </c>
      <c r="C8" s="16"/>
      <c r="D8" s="17"/>
      <c r="E8" s="195" t="s">
        <v>9</v>
      </c>
      <c r="F8" s="18" t="s">
        <v>8</v>
      </c>
      <c r="G8" s="19"/>
      <c r="H8" s="17"/>
      <c r="I8" s="20"/>
    </row>
    <row r="9" spans="1:9" ht="16.5" customHeight="1">
      <c r="A9" s="193"/>
      <c r="B9" s="21"/>
      <c r="C9" s="21"/>
      <c r="D9" s="22"/>
      <c r="E9" s="196"/>
      <c r="F9" s="23" t="s">
        <v>10</v>
      </c>
      <c r="G9" s="184" t="s">
        <v>11</v>
      </c>
      <c r="H9" s="185"/>
      <c r="I9" s="24">
        <f>(6*80)*1040*2</f>
        <v>998400</v>
      </c>
    </row>
    <row r="10" spans="1:9" ht="16.5" customHeight="1">
      <c r="A10" s="193"/>
      <c r="B10" s="25" t="s">
        <v>12</v>
      </c>
      <c r="C10" s="25" t="s">
        <v>13</v>
      </c>
      <c r="D10" s="26"/>
      <c r="E10" s="196"/>
      <c r="F10" s="27"/>
      <c r="G10" s="184" t="s">
        <v>14</v>
      </c>
      <c r="H10" s="185"/>
      <c r="I10" s="24">
        <f>(6*50)*1040</f>
        <v>312000</v>
      </c>
    </row>
    <row r="11" spans="1:9" ht="16.5" customHeight="1">
      <c r="A11" s="193"/>
      <c r="B11" s="21"/>
      <c r="C11" s="28" t="s">
        <v>15</v>
      </c>
      <c r="D11" s="22">
        <v>50000</v>
      </c>
      <c r="E11" s="196"/>
      <c r="F11" s="29"/>
      <c r="G11" s="182"/>
      <c r="H11" s="183"/>
      <c r="I11" s="30"/>
    </row>
    <row r="12" spans="1:9" ht="16.5" customHeight="1" thickBot="1">
      <c r="A12" s="193"/>
      <c r="B12" s="21"/>
      <c r="C12" s="21"/>
      <c r="D12" s="22"/>
      <c r="E12" s="196"/>
      <c r="F12" s="31" t="s">
        <v>16</v>
      </c>
      <c r="G12" s="197"/>
      <c r="H12" s="198"/>
      <c r="I12" s="32">
        <f>SUM(I9:I11)</f>
        <v>1310400</v>
      </c>
    </row>
    <row r="13" spans="1:9" ht="16.5" customHeight="1">
      <c r="A13" s="193"/>
      <c r="B13" s="21"/>
      <c r="C13" s="21"/>
      <c r="D13" s="22"/>
      <c r="E13" s="196"/>
      <c r="F13" s="33" t="s">
        <v>17</v>
      </c>
      <c r="G13" s="253"/>
      <c r="H13" s="254"/>
      <c r="I13" s="24"/>
    </row>
    <row r="14" spans="1:9" ht="16.5" customHeight="1">
      <c r="A14" s="193"/>
      <c r="B14" s="21"/>
      <c r="C14" s="21"/>
      <c r="D14" s="22"/>
      <c r="E14" s="196"/>
      <c r="F14" s="34" t="s">
        <v>18</v>
      </c>
      <c r="G14" s="184" t="s">
        <v>19</v>
      </c>
      <c r="H14" s="185"/>
      <c r="I14" s="24">
        <f>(5*20)*1040</f>
        <v>104000</v>
      </c>
    </row>
    <row r="15" spans="1:9" ht="16.5" customHeight="1">
      <c r="A15" s="193"/>
      <c r="B15" s="21"/>
      <c r="C15" s="21"/>
      <c r="D15" s="22"/>
      <c r="E15" s="196"/>
      <c r="F15" s="35"/>
      <c r="G15" s="182"/>
      <c r="H15" s="183"/>
      <c r="I15" s="30"/>
    </row>
    <row r="16" spans="1:9" ht="16.5" customHeight="1">
      <c r="A16" s="193"/>
      <c r="B16" s="21"/>
      <c r="C16" s="21"/>
      <c r="D16" s="22"/>
      <c r="E16" s="196"/>
      <c r="F16" s="34" t="s">
        <v>20</v>
      </c>
      <c r="G16" s="201" t="s">
        <v>21</v>
      </c>
      <c r="H16" s="202"/>
      <c r="I16" s="36">
        <v>50000</v>
      </c>
    </row>
    <row r="17" spans="1:9" ht="16.5" customHeight="1">
      <c r="A17" s="193"/>
      <c r="B17" s="21"/>
      <c r="C17" s="21"/>
      <c r="D17" s="22"/>
      <c r="E17" s="196"/>
      <c r="F17" s="34"/>
      <c r="G17" s="190"/>
      <c r="H17" s="191"/>
      <c r="I17" s="37"/>
    </row>
    <row r="18" spans="1:9" ht="16.5" customHeight="1">
      <c r="A18" s="193"/>
      <c r="B18" s="21"/>
      <c r="C18" s="21"/>
      <c r="D18" s="22"/>
      <c r="E18" s="196"/>
      <c r="F18" s="38" t="s">
        <v>22</v>
      </c>
      <c r="G18" s="184" t="s">
        <v>23</v>
      </c>
      <c r="H18" s="185"/>
      <c r="I18" s="24">
        <v>72000</v>
      </c>
    </row>
    <row r="19" spans="1:9" ht="16.5" customHeight="1">
      <c r="A19" s="193"/>
      <c r="B19" s="21"/>
      <c r="C19" s="21"/>
      <c r="D19" s="22"/>
      <c r="E19" s="196"/>
      <c r="F19" s="39"/>
      <c r="G19" s="182"/>
      <c r="H19" s="183"/>
      <c r="I19" s="30"/>
    </row>
    <row r="20" spans="1:9" ht="16.5" customHeight="1">
      <c r="A20" s="193"/>
      <c r="B20" s="21"/>
      <c r="C20" s="21"/>
      <c r="D20" s="22"/>
      <c r="E20" s="196"/>
      <c r="F20" s="34" t="s">
        <v>24</v>
      </c>
      <c r="G20" s="184" t="s">
        <v>25</v>
      </c>
      <c r="H20" s="185"/>
      <c r="I20" s="24">
        <v>109800</v>
      </c>
    </row>
    <row r="21" spans="1:9" ht="16.5" customHeight="1">
      <c r="A21" s="193"/>
      <c r="B21" s="21"/>
      <c r="C21" s="21"/>
      <c r="D21" s="22"/>
      <c r="E21" s="196"/>
      <c r="F21" s="34"/>
      <c r="G21" s="182"/>
      <c r="H21" s="183"/>
      <c r="I21" s="30"/>
    </row>
    <row r="22" spans="1:9" ht="16.5" customHeight="1">
      <c r="A22" s="193"/>
      <c r="B22" s="21"/>
      <c r="C22" s="21"/>
      <c r="D22" s="22"/>
      <c r="E22" s="196"/>
      <c r="F22" s="38" t="s">
        <v>26</v>
      </c>
      <c r="G22" s="184" t="s">
        <v>27</v>
      </c>
      <c r="H22" s="185"/>
      <c r="I22" s="24">
        <v>160000</v>
      </c>
    </row>
    <row r="23" spans="1:9" ht="16.5" customHeight="1">
      <c r="A23" s="193"/>
      <c r="B23" s="21"/>
      <c r="C23" s="21"/>
      <c r="D23" s="22"/>
      <c r="E23" s="196"/>
      <c r="F23" s="34"/>
      <c r="G23" s="182"/>
      <c r="H23" s="183"/>
      <c r="I23" s="30"/>
    </row>
    <row r="24" spans="1:9" ht="16.5" customHeight="1">
      <c r="A24" s="193"/>
      <c r="B24" s="21"/>
      <c r="C24" s="21"/>
      <c r="D24" s="22"/>
      <c r="E24" s="196"/>
      <c r="F24" s="40" t="s">
        <v>28</v>
      </c>
      <c r="G24" s="184" t="s">
        <v>29</v>
      </c>
      <c r="H24" s="185"/>
      <c r="I24" s="24">
        <v>800000</v>
      </c>
    </row>
    <row r="25" spans="1:9" ht="16.5" customHeight="1">
      <c r="A25" s="193"/>
      <c r="B25" s="21"/>
      <c r="C25" s="21"/>
      <c r="D25" s="22"/>
      <c r="E25" s="196"/>
      <c r="F25" s="35"/>
      <c r="G25" s="182"/>
      <c r="H25" s="183"/>
      <c r="I25" s="30"/>
    </row>
    <row r="26" spans="1:9" ht="16.5" customHeight="1">
      <c r="A26" s="193"/>
      <c r="B26" s="41"/>
      <c r="C26" s="41"/>
      <c r="D26" s="42"/>
      <c r="E26" s="196"/>
      <c r="F26" s="43" t="s">
        <v>30</v>
      </c>
      <c r="G26" s="184" t="s">
        <v>31</v>
      </c>
      <c r="H26" s="185"/>
      <c r="I26" s="24">
        <v>410000</v>
      </c>
    </row>
    <row r="27" spans="1:9" ht="21" customHeight="1" thickBot="1">
      <c r="A27" s="194"/>
      <c r="B27" s="44" t="s">
        <v>32</v>
      </c>
      <c r="C27" s="44"/>
      <c r="D27" s="45">
        <f>D11</f>
        <v>50000</v>
      </c>
      <c r="E27" s="196"/>
      <c r="F27" s="46" t="s">
        <v>33</v>
      </c>
      <c r="G27" s="186"/>
      <c r="H27" s="187"/>
      <c r="I27" s="24"/>
    </row>
    <row r="28" spans="1:9" ht="22.8" customHeight="1">
      <c r="A28" s="188" t="s">
        <v>34</v>
      </c>
      <c r="B28" s="189"/>
      <c r="C28" s="189"/>
      <c r="D28" s="47">
        <f>D30-D27-D29</f>
        <v>237582</v>
      </c>
      <c r="E28" s="196"/>
      <c r="F28" s="48"/>
      <c r="G28" s="186"/>
      <c r="H28" s="187"/>
      <c r="I28" s="49"/>
    </row>
    <row r="29" spans="1:9" ht="22.8" customHeight="1" thickBot="1">
      <c r="A29" s="168" t="s">
        <v>35</v>
      </c>
      <c r="B29" s="169"/>
      <c r="C29" s="170"/>
      <c r="D29" s="50">
        <f>C40</f>
        <v>2583000</v>
      </c>
      <c r="E29" s="196"/>
      <c r="F29" s="51" t="s">
        <v>36</v>
      </c>
      <c r="G29" s="171"/>
      <c r="H29" s="172"/>
      <c r="I29" s="52">
        <f>SUM(I14:I28)</f>
        <v>1705800</v>
      </c>
    </row>
    <row r="30" spans="1:9" ht="29.4" customHeight="1" thickBot="1">
      <c r="A30" s="173" t="s">
        <v>37</v>
      </c>
      <c r="B30" s="174"/>
      <c r="C30" s="174"/>
      <c r="D30" s="53">
        <f>I33</f>
        <v>2870582</v>
      </c>
      <c r="E30" s="196"/>
      <c r="F30" s="175" t="s">
        <v>38</v>
      </c>
      <c r="G30" s="176"/>
      <c r="H30" s="177"/>
      <c r="I30" s="54">
        <f>I12+I29</f>
        <v>3016200</v>
      </c>
    </row>
    <row r="31" spans="1:9" ht="22.8" customHeight="1">
      <c r="A31" s="55"/>
      <c r="B31" s="56"/>
      <c r="C31" s="56"/>
      <c r="E31" s="196"/>
      <c r="F31" s="248" t="s">
        <v>39</v>
      </c>
      <c r="G31" s="249"/>
      <c r="H31" s="250"/>
      <c r="I31" s="57">
        <f>'※別紙3-2（記入例）'!L32</f>
        <v>1414400</v>
      </c>
    </row>
    <row r="32" spans="1:9" ht="22.8" customHeight="1">
      <c r="A32" s="178"/>
      <c r="B32" s="178"/>
      <c r="C32" s="178"/>
      <c r="D32" s="59"/>
      <c r="E32" s="196"/>
      <c r="F32" s="179" t="s">
        <v>40</v>
      </c>
      <c r="G32" s="180"/>
      <c r="H32" s="181"/>
      <c r="I32" s="60">
        <f>ROUNDDOWN((I30-I31)*10/110,0)</f>
        <v>145618</v>
      </c>
    </row>
    <row r="33" spans="1:10" ht="42" customHeight="1" thickBot="1">
      <c r="A33" s="58"/>
      <c r="B33" s="58"/>
      <c r="C33" s="58"/>
      <c r="D33" s="59"/>
      <c r="E33" s="196"/>
      <c r="F33" s="152" t="s">
        <v>129</v>
      </c>
      <c r="G33" s="152"/>
      <c r="H33" s="153"/>
      <c r="I33" s="61">
        <f>I30-I32</f>
        <v>2870582</v>
      </c>
    </row>
    <row r="34" spans="1:10" ht="6" customHeight="1">
      <c r="A34" s="62"/>
      <c r="E34" s="63"/>
      <c r="F34" s="64"/>
      <c r="G34" s="65"/>
      <c r="H34" s="65"/>
    </row>
    <row r="35" spans="1:10" ht="15" customHeight="1">
      <c r="A35" s="1" t="s">
        <v>41</v>
      </c>
    </row>
    <row r="36" spans="1:10" ht="15" customHeight="1">
      <c r="A36" s="1" t="s">
        <v>42</v>
      </c>
    </row>
    <row r="37" spans="1:10" ht="12.75" customHeight="1"/>
    <row r="38" spans="1:10" ht="34.950000000000003" customHeight="1">
      <c r="A38" s="244" t="s">
        <v>43</v>
      </c>
      <c r="B38" s="245"/>
      <c r="C38" s="246">
        <v>2583523</v>
      </c>
      <c r="D38" s="247"/>
      <c r="E38" s="66" t="s">
        <v>44</v>
      </c>
      <c r="F38" s="158" t="s">
        <v>45</v>
      </c>
      <c r="G38" s="159"/>
      <c r="H38" s="159"/>
      <c r="I38" s="160"/>
      <c r="J38" s="67"/>
    </row>
    <row r="39" spans="1:10" ht="9" customHeight="1" thickBot="1">
      <c r="G39" s="68"/>
      <c r="H39" s="68"/>
    </row>
    <row r="40" spans="1:10" ht="40.200000000000003" customHeight="1" thickBot="1">
      <c r="A40" s="161" t="s">
        <v>46</v>
      </c>
      <c r="B40" s="162"/>
      <c r="C40" s="251">
        <v>2583000</v>
      </c>
      <c r="D40" s="252"/>
      <c r="E40" s="69" t="s">
        <v>44</v>
      </c>
      <c r="F40" s="165" t="s">
        <v>47</v>
      </c>
      <c r="G40" s="166"/>
      <c r="H40" s="166"/>
      <c r="I40" s="167"/>
    </row>
    <row r="42" spans="1:10">
      <c r="B42" s="150"/>
      <c r="C42" s="150"/>
      <c r="E42" s="71"/>
      <c r="F42" s="72"/>
    </row>
    <row r="43" spans="1:10">
      <c r="F43" s="151"/>
      <c r="G43" s="151"/>
      <c r="H43" s="8"/>
    </row>
  </sheetData>
  <mergeCells count="45">
    <mergeCell ref="A5:I5"/>
    <mergeCell ref="A6:D6"/>
    <mergeCell ref="E6:I6"/>
    <mergeCell ref="A7:B7"/>
    <mergeCell ref="E7:F7"/>
    <mergeCell ref="G7:H7"/>
    <mergeCell ref="G14:H14"/>
    <mergeCell ref="G23:H23"/>
    <mergeCell ref="G24:H24"/>
    <mergeCell ref="G25:H25"/>
    <mergeCell ref="G26:H26"/>
    <mergeCell ref="G18:H18"/>
    <mergeCell ref="G19:H19"/>
    <mergeCell ref="G20:H20"/>
    <mergeCell ref="G9:H9"/>
    <mergeCell ref="G10:H10"/>
    <mergeCell ref="G11:H11"/>
    <mergeCell ref="G12:H12"/>
    <mergeCell ref="G13:H13"/>
    <mergeCell ref="B42:C42"/>
    <mergeCell ref="F43:G43"/>
    <mergeCell ref="G15:H15"/>
    <mergeCell ref="G16:H16"/>
    <mergeCell ref="F33:H33"/>
    <mergeCell ref="A29:C29"/>
    <mergeCell ref="G29:H29"/>
    <mergeCell ref="A30:C30"/>
    <mergeCell ref="F30:H30"/>
    <mergeCell ref="A32:C32"/>
    <mergeCell ref="A28:C28"/>
    <mergeCell ref="A8:A27"/>
    <mergeCell ref="E8:E33"/>
    <mergeCell ref="A40:B40"/>
    <mergeCell ref="C40:D40"/>
    <mergeCell ref="F40:I40"/>
    <mergeCell ref="G28:H28"/>
    <mergeCell ref="G17:H17"/>
    <mergeCell ref="A38:B38"/>
    <mergeCell ref="C38:D38"/>
    <mergeCell ref="F38:I38"/>
    <mergeCell ref="G21:H21"/>
    <mergeCell ref="G22:H22"/>
    <mergeCell ref="G27:H27"/>
    <mergeCell ref="F31:H31"/>
    <mergeCell ref="F32:H32"/>
  </mergeCells>
  <phoneticPr fontId="3"/>
  <conditionalFormatting sqref="L35:XFD36">
    <cfRule type="cellIs" dxfId="0" priority="1" operator="equal">
      <formula>"「費目：その他」で補助対象外に仕分けされていないものがある"</formula>
    </cfRule>
  </conditionalFormatting>
  <pageMargins left="0.43307086614173229" right="0.23622047244094488" top="0.74803149606299213" bottom="0.15748031496062992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44D82-2C4B-4286-B39E-97CB6FE8E555}">
  <sheetPr>
    <tabColor rgb="FF92D050"/>
    <pageSetUpPr fitToPage="1"/>
  </sheetPr>
  <dimension ref="A1:P55"/>
  <sheetViews>
    <sheetView showGridLines="0" view="pageBreakPreview" zoomScaleNormal="100" zoomScaleSheetLayoutView="100" workbookViewId="0">
      <selection activeCell="S6" sqref="S6"/>
    </sheetView>
  </sheetViews>
  <sheetFormatPr defaultColWidth="8.09765625" defaultRowHeight="13.8"/>
  <cols>
    <col min="1" max="1" width="1.59765625" style="4" customWidth="1"/>
    <col min="2" max="2" width="4.5" style="4" customWidth="1"/>
    <col min="3" max="3" width="8.296875" style="4" customWidth="1"/>
    <col min="4" max="4" width="18.69921875" style="4" customWidth="1"/>
    <col min="5" max="5" width="3.796875" style="4" customWidth="1"/>
    <col min="6" max="6" width="4.19921875" style="4" customWidth="1"/>
    <col min="7" max="7" width="3.19921875" style="4" customWidth="1"/>
    <col min="8" max="8" width="4.3984375" style="4" customWidth="1"/>
    <col min="9" max="9" width="3.3984375" style="4" customWidth="1"/>
    <col min="10" max="10" width="5.3984375" style="4" customWidth="1"/>
    <col min="11" max="11" width="11.69921875" style="74" customWidth="1"/>
    <col min="12" max="12" width="13" style="74" customWidth="1"/>
    <col min="13" max="13" width="6" style="74" customWidth="1"/>
    <col min="14" max="14" width="15.69921875" style="4" customWidth="1"/>
    <col min="15" max="15" width="2.296875" style="75" customWidth="1"/>
    <col min="16" max="16" width="2.796875" style="4" customWidth="1"/>
    <col min="17" max="16384" width="8.09765625" style="4"/>
  </cols>
  <sheetData>
    <row r="1" spans="1:14" ht="19.8" customHeight="1">
      <c r="B1" s="73"/>
      <c r="C1" s="73"/>
      <c r="D1" s="73"/>
      <c r="E1" s="73"/>
      <c r="F1" s="73"/>
      <c r="G1" s="73"/>
      <c r="N1" s="70" t="s">
        <v>48</v>
      </c>
    </row>
    <row r="2" spans="1:14" ht="19.95" customHeight="1">
      <c r="A2" s="76"/>
      <c r="B2" s="73"/>
      <c r="C2" s="73"/>
      <c r="D2" s="73"/>
      <c r="E2" s="73"/>
      <c r="F2" s="73"/>
      <c r="G2" s="73"/>
      <c r="H2" s="1"/>
      <c r="I2" s="1"/>
      <c r="J2" s="255" t="str">
        <f>'※別紙3-1（記入例）'!F2</f>
        <v xml:space="preserve">事業者名:　一般社団法人〇〇〇〇 </v>
      </c>
      <c r="K2" s="255"/>
      <c r="L2" s="255"/>
      <c r="M2" s="255"/>
      <c r="N2" s="255"/>
    </row>
    <row r="3" spans="1:14" ht="27.6" customHeight="1">
      <c r="A3" s="76"/>
      <c r="B3" s="73"/>
      <c r="C3" s="73"/>
      <c r="D3" s="73"/>
      <c r="E3" s="73"/>
      <c r="F3" s="73"/>
      <c r="G3" s="73"/>
      <c r="H3" s="1"/>
      <c r="I3" s="1"/>
      <c r="J3" s="255" t="str">
        <f>'※別紙3-1（記入例）'!F3</f>
        <v>事業名：　　△△△△△△　　　　　</v>
      </c>
      <c r="K3" s="255"/>
      <c r="L3" s="255"/>
      <c r="M3" s="255"/>
      <c r="N3" s="255"/>
    </row>
    <row r="4" spans="1:14" ht="17.399999999999999">
      <c r="A4" s="203" t="s">
        <v>49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</row>
    <row r="5" spans="1:14" ht="20.25" customHeight="1">
      <c r="A5" s="9"/>
      <c r="B5" s="78" t="s">
        <v>50</v>
      </c>
      <c r="C5" s="9"/>
      <c r="D5" s="9"/>
      <c r="E5" s="9"/>
      <c r="F5" s="9"/>
      <c r="G5" s="9"/>
      <c r="H5" s="9"/>
      <c r="I5" s="9"/>
      <c r="J5" s="9"/>
      <c r="K5" s="79"/>
      <c r="L5" s="80"/>
      <c r="M5" s="80"/>
      <c r="N5" s="70" t="s">
        <v>51</v>
      </c>
    </row>
    <row r="6" spans="1:14" ht="33" customHeight="1">
      <c r="B6" s="237" t="s">
        <v>52</v>
      </c>
      <c r="C6" s="81" t="s">
        <v>53</v>
      </c>
      <c r="D6" s="82" t="s">
        <v>54</v>
      </c>
      <c r="E6" s="238" t="s">
        <v>55</v>
      </c>
      <c r="F6" s="239"/>
      <c r="G6" s="238" t="s">
        <v>55</v>
      </c>
      <c r="H6" s="239"/>
      <c r="I6" s="240" t="s">
        <v>55</v>
      </c>
      <c r="J6" s="239"/>
      <c r="K6" s="83" t="s">
        <v>56</v>
      </c>
      <c r="L6" s="84" t="s">
        <v>57</v>
      </c>
      <c r="M6" s="85" t="s">
        <v>58</v>
      </c>
      <c r="N6" s="86" t="s">
        <v>59</v>
      </c>
    </row>
    <row r="7" spans="1:14" ht="19.95" customHeight="1">
      <c r="B7" s="237"/>
      <c r="C7" s="223" t="s">
        <v>60</v>
      </c>
      <c r="D7" s="87" t="s">
        <v>61</v>
      </c>
      <c r="E7" s="88">
        <v>2</v>
      </c>
      <c r="F7" s="89" t="s">
        <v>62</v>
      </c>
      <c r="G7" s="88">
        <v>6</v>
      </c>
      <c r="H7" s="89" t="s">
        <v>63</v>
      </c>
      <c r="I7" s="88">
        <v>80</v>
      </c>
      <c r="J7" s="89" t="s">
        <v>64</v>
      </c>
      <c r="K7" s="90">
        <v>1040</v>
      </c>
      <c r="L7" s="91">
        <f>E7*G7*I7*K7</f>
        <v>998400</v>
      </c>
      <c r="M7" s="92" t="s">
        <v>65</v>
      </c>
      <c r="N7" s="93"/>
    </row>
    <row r="8" spans="1:14" ht="19.95" customHeight="1" thickBot="1">
      <c r="B8" s="237"/>
      <c r="C8" s="223"/>
      <c r="D8" s="87" t="s">
        <v>66</v>
      </c>
      <c r="E8" s="88">
        <v>1</v>
      </c>
      <c r="F8" s="94" t="s">
        <v>62</v>
      </c>
      <c r="G8" s="88">
        <v>6</v>
      </c>
      <c r="H8" s="89" t="s">
        <v>63</v>
      </c>
      <c r="I8" s="95">
        <v>50</v>
      </c>
      <c r="J8" s="89" t="s">
        <v>64</v>
      </c>
      <c r="K8" s="90">
        <v>1040</v>
      </c>
      <c r="L8" s="96">
        <f>E8*G8*I8*K8</f>
        <v>312000</v>
      </c>
      <c r="M8" s="92" t="s">
        <v>65</v>
      </c>
      <c r="N8" s="93"/>
    </row>
    <row r="9" spans="1:14" ht="19.95" customHeight="1" thickBot="1">
      <c r="B9" s="237"/>
      <c r="C9" s="223"/>
      <c r="D9" s="224" t="s">
        <v>67</v>
      </c>
      <c r="E9" s="226"/>
      <c r="F9" s="226"/>
      <c r="G9" s="226"/>
      <c r="H9" s="226"/>
      <c r="I9" s="226"/>
      <c r="J9" s="226"/>
      <c r="K9" s="225"/>
      <c r="L9" s="97">
        <f>SUM(L7:L8)</f>
        <v>1310400</v>
      </c>
      <c r="M9" s="98"/>
      <c r="N9" s="93"/>
    </row>
    <row r="10" spans="1:14" ht="19.95" customHeight="1">
      <c r="B10" s="237"/>
      <c r="C10" s="223" t="s">
        <v>68</v>
      </c>
      <c r="D10" s="93" t="s">
        <v>69</v>
      </c>
      <c r="E10" s="88">
        <v>1</v>
      </c>
      <c r="F10" s="94" t="s">
        <v>62</v>
      </c>
      <c r="G10" s="88">
        <v>5</v>
      </c>
      <c r="H10" s="89" t="s">
        <v>63</v>
      </c>
      <c r="I10" s="95">
        <v>20</v>
      </c>
      <c r="J10" s="89" t="s">
        <v>64</v>
      </c>
      <c r="K10" s="90">
        <v>1040</v>
      </c>
      <c r="L10" s="91">
        <f>E10*G10*I10*K10</f>
        <v>104000</v>
      </c>
      <c r="M10" s="92" t="s">
        <v>65</v>
      </c>
      <c r="N10" s="93"/>
    </row>
    <row r="11" spans="1:14" ht="19.95" customHeight="1" thickBot="1">
      <c r="B11" s="237"/>
      <c r="C11" s="223"/>
      <c r="D11" s="93"/>
      <c r="E11" s="95"/>
      <c r="F11" s="99"/>
      <c r="G11" s="100"/>
      <c r="H11" s="99"/>
      <c r="I11" s="95"/>
      <c r="J11" s="94"/>
      <c r="K11" s="101"/>
      <c r="L11" s="96">
        <f>E11*G11*I11*K11</f>
        <v>0</v>
      </c>
      <c r="M11" s="92"/>
      <c r="N11" s="93"/>
    </row>
    <row r="12" spans="1:14" ht="19.95" customHeight="1" thickBot="1">
      <c r="B12" s="237"/>
      <c r="C12" s="223"/>
      <c r="D12" s="224" t="s">
        <v>70</v>
      </c>
      <c r="E12" s="225"/>
      <c r="F12" s="226"/>
      <c r="G12" s="226"/>
      <c r="H12" s="226"/>
      <c r="I12" s="225"/>
      <c r="J12" s="225"/>
      <c r="K12" s="225"/>
      <c r="L12" s="97">
        <f>SUM(L10:L11)</f>
        <v>104000</v>
      </c>
      <c r="M12" s="98"/>
      <c r="N12" s="93"/>
    </row>
    <row r="13" spans="1:14" ht="19.95" customHeight="1">
      <c r="B13" s="237"/>
      <c r="C13" s="223" t="s">
        <v>71</v>
      </c>
      <c r="D13" s="102" t="s">
        <v>72</v>
      </c>
      <c r="E13" s="88">
        <v>4</v>
      </c>
      <c r="F13" s="89" t="s">
        <v>73</v>
      </c>
      <c r="G13" s="88">
        <v>2</v>
      </c>
      <c r="H13" s="89" t="s">
        <v>63</v>
      </c>
      <c r="I13" s="88">
        <v>1</v>
      </c>
      <c r="J13" s="89" t="s">
        <v>64</v>
      </c>
      <c r="K13" s="101">
        <v>5000</v>
      </c>
      <c r="L13" s="91">
        <f>E13*G13*I13*K13</f>
        <v>40000</v>
      </c>
      <c r="M13" s="92"/>
      <c r="N13" s="93" t="s">
        <v>74</v>
      </c>
    </row>
    <row r="14" spans="1:14" ht="19.95" customHeight="1" thickBot="1">
      <c r="B14" s="237"/>
      <c r="C14" s="223"/>
      <c r="D14" s="103" t="s">
        <v>75</v>
      </c>
      <c r="E14" s="95">
        <v>1</v>
      </c>
      <c r="F14" s="94" t="s">
        <v>62</v>
      </c>
      <c r="G14" s="95">
        <v>2</v>
      </c>
      <c r="H14" s="94" t="s">
        <v>63</v>
      </c>
      <c r="I14" s="95">
        <v>1</v>
      </c>
      <c r="J14" s="94" t="s">
        <v>64</v>
      </c>
      <c r="K14" s="101">
        <v>5000</v>
      </c>
      <c r="L14" s="96">
        <f>E14*G14*I14*K14</f>
        <v>10000</v>
      </c>
      <c r="M14" s="92"/>
      <c r="N14" s="93" t="s">
        <v>76</v>
      </c>
    </row>
    <row r="15" spans="1:14" ht="19.95" customHeight="1" thickBot="1">
      <c r="B15" s="237"/>
      <c r="C15" s="223"/>
      <c r="D15" s="224" t="s">
        <v>77</v>
      </c>
      <c r="E15" s="225"/>
      <c r="F15" s="236"/>
      <c r="G15" s="236"/>
      <c r="H15" s="236"/>
      <c r="I15" s="225"/>
      <c r="J15" s="225"/>
      <c r="K15" s="225"/>
      <c r="L15" s="97">
        <f>SUM(L13:L14)</f>
        <v>50000</v>
      </c>
      <c r="M15" s="98"/>
      <c r="N15" s="93"/>
    </row>
    <row r="16" spans="1:14" ht="19.95" customHeight="1">
      <c r="B16" s="237"/>
      <c r="C16" s="223" t="s">
        <v>78</v>
      </c>
      <c r="D16" s="93" t="s">
        <v>79</v>
      </c>
      <c r="E16" s="88">
        <v>2</v>
      </c>
      <c r="F16" s="94" t="s">
        <v>62</v>
      </c>
      <c r="G16" s="95">
        <v>1</v>
      </c>
      <c r="H16" s="94" t="s">
        <v>80</v>
      </c>
      <c r="I16" s="88">
        <v>1</v>
      </c>
      <c r="J16" s="89" t="s">
        <v>81</v>
      </c>
      <c r="K16" s="101">
        <v>20000</v>
      </c>
      <c r="L16" s="91">
        <f>E16*G16*I16*K16</f>
        <v>40000</v>
      </c>
      <c r="M16" s="92"/>
      <c r="N16" s="93" t="s">
        <v>82</v>
      </c>
    </row>
    <row r="17" spans="2:16" ht="19.95" customHeight="1" thickBot="1">
      <c r="B17" s="237"/>
      <c r="C17" s="223"/>
      <c r="D17" s="93" t="s">
        <v>83</v>
      </c>
      <c r="E17" s="95">
        <v>2</v>
      </c>
      <c r="F17" s="99" t="s">
        <v>62</v>
      </c>
      <c r="G17" s="100">
        <v>2</v>
      </c>
      <c r="H17" s="99" t="s">
        <v>84</v>
      </c>
      <c r="I17" s="95">
        <v>1</v>
      </c>
      <c r="J17" s="94" t="s">
        <v>81</v>
      </c>
      <c r="K17" s="101">
        <v>8000</v>
      </c>
      <c r="L17" s="96">
        <f>E17*G17*I17*K17</f>
        <v>32000</v>
      </c>
      <c r="M17" s="92"/>
      <c r="N17" s="93" t="s">
        <v>85</v>
      </c>
    </row>
    <row r="18" spans="2:16" ht="19.95" customHeight="1" thickBot="1">
      <c r="B18" s="237"/>
      <c r="C18" s="223"/>
      <c r="D18" s="224" t="s">
        <v>86</v>
      </c>
      <c r="E18" s="225"/>
      <c r="F18" s="226"/>
      <c r="G18" s="226"/>
      <c r="H18" s="226"/>
      <c r="I18" s="225"/>
      <c r="J18" s="225"/>
      <c r="K18" s="225"/>
      <c r="L18" s="97">
        <f>SUM(L16:L17)</f>
        <v>72000</v>
      </c>
      <c r="M18" s="98"/>
      <c r="N18" s="93"/>
    </row>
    <row r="19" spans="2:16" ht="19.95" customHeight="1">
      <c r="B19" s="237"/>
      <c r="C19" s="223" t="s">
        <v>87</v>
      </c>
      <c r="D19" s="93" t="s">
        <v>88</v>
      </c>
      <c r="E19" s="88">
        <v>1</v>
      </c>
      <c r="F19" s="104" t="s">
        <v>89</v>
      </c>
      <c r="G19" s="105">
        <v>1</v>
      </c>
      <c r="H19" s="104" t="s">
        <v>90</v>
      </c>
      <c r="I19" s="88">
        <v>1</v>
      </c>
      <c r="J19" s="89" t="s">
        <v>81</v>
      </c>
      <c r="K19" s="101">
        <v>100000</v>
      </c>
      <c r="L19" s="91">
        <f>E19*G19*I19*K19</f>
        <v>100000</v>
      </c>
      <c r="M19" s="92"/>
      <c r="N19" s="93" t="s">
        <v>91</v>
      </c>
      <c r="O19" s="106"/>
    </row>
    <row r="20" spans="2:16" ht="19.95" customHeight="1" thickBot="1">
      <c r="B20" s="237"/>
      <c r="C20" s="223"/>
      <c r="D20" s="93" t="s">
        <v>92</v>
      </c>
      <c r="E20" s="88">
        <v>1</v>
      </c>
      <c r="F20" s="104" t="s">
        <v>89</v>
      </c>
      <c r="G20" s="105">
        <v>1</v>
      </c>
      <c r="H20" s="104" t="s">
        <v>90</v>
      </c>
      <c r="I20" s="88">
        <v>1</v>
      </c>
      <c r="J20" s="89" t="s">
        <v>81</v>
      </c>
      <c r="K20" s="101">
        <v>9800</v>
      </c>
      <c r="L20" s="96">
        <f>E20*G20*I20*K20</f>
        <v>9800</v>
      </c>
      <c r="M20" s="92"/>
      <c r="N20" s="93" t="s">
        <v>93</v>
      </c>
      <c r="O20" s="106"/>
    </row>
    <row r="21" spans="2:16" ht="19.95" customHeight="1" thickBot="1">
      <c r="B21" s="237"/>
      <c r="C21" s="223"/>
      <c r="D21" s="224" t="s">
        <v>94</v>
      </c>
      <c r="E21" s="225"/>
      <c r="F21" s="236"/>
      <c r="G21" s="236"/>
      <c r="H21" s="236"/>
      <c r="I21" s="225"/>
      <c r="J21" s="225"/>
      <c r="K21" s="225"/>
      <c r="L21" s="97">
        <f>SUM(L19:L20)</f>
        <v>109800</v>
      </c>
      <c r="M21" s="98"/>
      <c r="N21" s="93"/>
      <c r="O21" s="106"/>
    </row>
    <row r="22" spans="2:16" ht="19.95" customHeight="1">
      <c r="B22" s="237"/>
      <c r="C22" s="223" t="s">
        <v>95</v>
      </c>
      <c r="D22" s="93" t="s">
        <v>96</v>
      </c>
      <c r="E22" s="88">
        <v>3</v>
      </c>
      <c r="F22" s="94" t="s">
        <v>97</v>
      </c>
      <c r="G22" s="95">
        <v>1</v>
      </c>
      <c r="H22" s="94" t="s">
        <v>90</v>
      </c>
      <c r="I22" s="88">
        <v>1</v>
      </c>
      <c r="J22" s="89" t="s">
        <v>81</v>
      </c>
      <c r="K22" s="101">
        <v>20000</v>
      </c>
      <c r="L22" s="96">
        <f>E22*G22*I22*K22</f>
        <v>60000</v>
      </c>
      <c r="M22" s="92"/>
      <c r="N22" s="93" t="s">
        <v>98</v>
      </c>
      <c r="O22" s="106"/>
    </row>
    <row r="23" spans="2:16" ht="19.95" customHeight="1" thickBot="1">
      <c r="B23" s="237"/>
      <c r="C23" s="223"/>
      <c r="D23" s="107" t="s">
        <v>99</v>
      </c>
      <c r="E23" s="88">
        <v>1</v>
      </c>
      <c r="F23" s="94" t="s">
        <v>97</v>
      </c>
      <c r="G23" s="95">
        <v>1</v>
      </c>
      <c r="H23" s="94" t="s">
        <v>90</v>
      </c>
      <c r="I23" s="88">
        <v>1</v>
      </c>
      <c r="J23" s="89" t="s">
        <v>81</v>
      </c>
      <c r="K23" s="101">
        <v>100000</v>
      </c>
      <c r="L23" s="96">
        <f>E23*G23*I23*K23</f>
        <v>100000</v>
      </c>
      <c r="M23" s="92"/>
      <c r="N23" s="93" t="s">
        <v>100</v>
      </c>
    </row>
    <row r="24" spans="2:16" ht="19.95" customHeight="1" thickBot="1">
      <c r="B24" s="237"/>
      <c r="C24" s="223"/>
      <c r="D24" s="224" t="s">
        <v>101</v>
      </c>
      <c r="E24" s="225"/>
      <c r="F24" s="226"/>
      <c r="G24" s="226"/>
      <c r="H24" s="226"/>
      <c r="I24" s="225"/>
      <c r="J24" s="225"/>
      <c r="K24" s="227"/>
      <c r="L24" s="97">
        <f>SUM(L22:L23)</f>
        <v>160000</v>
      </c>
      <c r="M24" s="98"/>
      <c r="N24" s="93"/>
    </row>
    <row r="25" spans="2:16" ht="19.95" customHeight="1">
      <c r="B25" s="237"/>
      <c r="C25" s="228" t="s">
        <v>102</v>
      </c>
      <c r="D25" s="93" t="s">
        <v>103</v>
      </c>
      <c r="E25" s="88">
        <v>1</v>
      </c>
      <c r="F25" s="94" t="s">
        <v>97</v>
      </c>
      <c r="G25" s="95">
        <v>1</v>
      </c>
      <c r="H25" s="94" t="s">
        <v>90</v>
      </c>
      <c r="I25" s="88">
        <v>1</v>
      </c>
      <c r="J25" s="89" t="s">
        <v>81</v>
      </c>
      <c r="K25" s="101">
        <v>200000</v>
      </c>
      <c r="L25" s="96">
        <f>E25*G25*I25*K25</f>
        <v>200000</v>
      </c>
      <c r="M25" s="92"/>
      <c r="N25" s="93" t="s">
        <v>104</v>
      </c>
      <c r="O25" s="4"/>
      <c r="P25" s="9"/>
    </row>
    <row r="26" spans="2:16" ht="23.25" customHeight="1" thickBot="1">
      <c r="B26" s="237"/>
      <c r="C26" s="228"/>
      <c r="D26" s="103" t="s">
        <v>105</v>
      </c>
      <c r="E26" s="88">
        <v>1</v>
      </c>
      <c r="F26" s="94" t="s">
        <v>97</v>
      </c>
      <c r="G26" s="95">
        <v>1</v>
      </c>
      <c r="H26" s="94" t="s">
        <v>90</v>
      </c>
      <c r="I26" s="88">
        <v>1</v>
      </c>
      <c r="J26" s="89" t="s">
        <v>81</v>
      </c>
      <c r="K26" s="101">
        <v>600000</v>
      </c>
      <c r="L26" s="91">
        <f>E26*G26*I26*K26</f>
        <v>600000</v>
      </c>
      <c r="M26" s="92"/>
      <c r="N26" s="93" t="s">
        <v>106</v>
      </c>
      <c r="O26" s="9"/>
      <c r="P26" s="234"/>
    </row>
    <row r="27" spans="2:16" ht="19.95" customHeight="1" thickBot="1">
      <c r="B27" s="237"/>
      <c r="C27" s="228"/>
      <c r="D27" s="235" t="s">
        <v>107</v>
      </c>
      <c r="E27" s="235"/>
      <c r="F27" s="235"/>
      <c r="G27" s="235"/>
      <c r="H27" s="235"/>
      <c r="I27" s="235"/>
      <c r="J27" s="235"/>
      <c r="K27" s="224"/>
      <c r="L27" s="97">
        <f>SUM(L25:L26)</f>
        <v>800000</v>
      </c>
      <c r="M27" s="98"/>
      <c r="N27" s="93"/>
      <c r="O27" s="106"/>
      <c r="P27" s="234"/>
    </row>
    <row r="28" spans="2:16" ht="19.95" customHeight="1">
      <c r="B28" s="237"/>
      <c r="C28" s="228" t="s">
        <v>108</v>
      </c>
      <c r="D28" s="93" t="s">
        <v>109</v>
      </c>
      <c r="E28" s="88">
        <v>4</v>
      </c>
      <c r="F28" s="104" t="s">
        <v>64</v>
      </c>
      <c r="G28" s="105">
        <v>1</v>
      </c>
      <c r="H28" s="104" t="s">
        <v>81</v>
      </c>
      <c r="I28" s="88">
        <v>1</v>
      </c>
      <c r="J28" s="89" t="s">
        <v>110</v>
      </c>
      <c r="K28" s="101">
        <v>100000</v>
      </c>
      <c r="L28" s="96">
        <f>E28*G28*K28</f>
        <v>400000</v>
      </c>
      <c r="M28" s="92"/>
      <c r="N28" s="93" t="s">
        <v>111</v>
      </c>
      <c r="O28" s="106"/>
      <c r="P28" s="108"/>
    </row>
    <row r="29" spans="2:16" ht="19.95" customHeight="1" thickBot="1">
      <c r="B29" s="237"/>
      <c r="C29" s="228"/>
      <c r="D29" s="109" t="s">
        <v>112</v>
      </c>
      <c r="E29" s="110">
        <v>1</v>
      </c>
      <c r="F29" s="111" t="s">
        <v>64</v>
      </c>
      <c r="G29" s="110">
        <v>2</v>
      </c>
      <c r="H29" s="111" t="s">
        <v>64</v>
      </c>
      <c r="I29" s="88">
        <v>1</v>
      </c>
      <c r="J29" s="89" t="s">
        <v>110</v>
      </c>
      <c r="K29" s="112">
        <v>5000</v>
      </c>
      <c r="L29" s="96">
        <f>E29*G29*K29</f>
        <v>10000</v>
      </c>
      <c r="M29" s="92"/>
      <c r="N29" s="93" t="s">
        <v>113</v>
      </c>
      <c r="P29" s="108"/>
    </row>
    <row r="30" spans="2:16" ht="19.95" customHeight="1" thickBot="1">
      <c r="B30" s="237"/>
      <c r="C30" s="228"/>
      <c r="D30" s="235" t="s">
        <v>114</v>
      </c>
      <c r="E30" s="235"/>
      <c r="F30" s="235"/>
      <c r="G30" s="235"/>
      <c r="H30" s="235"/>
      <c r="I30" s="235"/>
      <c r="J30" s="235"/>
      <c r="K30" s="224"/>
      <c r="L30" s="97">
        <f>SUM(L28:L29)</f>
        <v>410000</v>
      </c>
      <c r="M30" s="98"/>
      <c r="N30" s="93"/>
    </row>
    <row r="31" spans="2:16" ht="20.55" customHeight="1">
      <c r="B31" s="237"/>
      <c r="C31" s="229" t="s">
        <v>132</v>
      </c>
      <c r="D31" s="229"/>
      <c r="E31" s="229"/>
      <c r="F31" s="229"/>
      <c r="G31" s="229"/>
      <c r="H31" s="229"/>
      <c r="I31" s="229"/>
      <c r="J31" s="229"/>
      <c r="K31" s="229"/>
      <c r="L31" s="113">
        <f>L9+L12+L15+L18+L21+L24+L27+L30</f>
        <v>3016200</v>
      </c>
      <c r="M31" s="114"/>
      <c r="N31" s="9"/>
    </row>
    <row r="32" spans="2:16" ht="20.399999999999999" customHeight="1">
      <c r="B32" s="237"/>
      <c r="C32" s="241" t="s">
        <v>115</v>
      </c>
      <c r="D32" s="242"/>
      <c r="E32" s="242"/>
      <c r="F32" s="242"/>
      <c r="G32" s="242"/>
      <c r="H32" s="242"/>
      <c r="I32" s="242"/>
      <c r="J32" s="242"/>
      <c r="K32" s="243"/>
      <c r="L32" s="115">
        <f>SUMIF(M7:M29,"○",L7:L29)</f>
        <v>1414400</v>
      </c>
      <c r="M32" s="116"/>
      <c r="O32" s="116"/>
    </row>
    <row r="33" spans="2:15" ht="20.399999999999999" customHeight="1" thickBot="1">
      <c r="B33" s="237"/>
      <c r="C33" s="241" t="s">
        <v>133</v>
      </c>
      <c r="D33" s="242"/>
      <c r="E33" s="242"/>
      <c r="F33" s="242"/>
      <c r="G33" s="242"/>
      <c r="H33" s="242"/>
      <c r="I33" s="242"/>
      <c r="J33" s="242"/>
      <c r="K33" s="243"/>
      <c r="L33" s="117">
        <f>ROUNDDOWN((L31-L32)*10/110,0)</f>
        <v>145618</v>
      </c>
      <c r="M33" s="79"/>
      <c r="N33" s="116"/>
    </row>
    <row r="34" spans="2:15" ht="31.2" customHeight="1" thickBot="1">
      <c r="B34" s="237"/>
      <c r="C34" s="230" t="s">
        <v>134</v>
      </c>
      <c r="D34" s="231"/>
      <c r="E34" s="231"/>
      <c r="F34" s="231"/>
      <c r="G34" s="231"/>
      <c r="H34" s="231"/>
      <c r="I34" s="231"/>
      <c r="J34" s="231"/>
      <c r="K34" s="232"/>
      <c r="L34" s="118">
        <f>L31-L33</f>
        <v>2870582</v>
      </c>
      <c r="M34" s="79"/>
      <c r="O34" s="119"/>
    </row>
    <row r="35" spans="2:15" ht="6" customHeight="1">
      <c r="B35" s="233"/>
      <c r="C35" s="233"/>
      <c r="D35" s="233"/>
      <c r="E35" s="233"/>
      <c r="F35" s="233"/>
      <c r="G35" s="233"/>
      <c r="H35" s="233"/>
      <c r="I35" s="233"/>
      <c r="J35" s="233"/>
      <c r="K35" s="233"/>
    </row>
    <row r="36" spans="2:15" ht="16.2" customHeight="1">
      <c r="B36" s="120" t="s">
        <v>116</v>
      </c>
      <c r="N36" s="9"/>
    </row>
    <row r="37" spans="2:15" ht="18" customHeight="1">
      <c r="B37" s="121" t="s">
        <v>117</v>
      </c>
      <c r="C37" s="121"/>
      <c r="L37" s="130"/>
      <c r="M37" s="130"/>
      <c r="N37" s="130"/>
    </row>
    <row r="38" spans="2:15" ht="13.8" customHeight="1">
      <c r="B38" s="129" t="s">
        <v>126</v>
      </c>
      <c r="C38" s="121"/>
      <c r="L38" s="130"/>
      <c r="M38" s="130"/>
      <c r="N38" s="130"/>
    </row>
    <row r="39" spans="2:15" ht="25.05" customHeight="1">
      <c r="B39" s="216" t="s">
        <v>118</v>
      </c>
      <c r="C39" s="216"/>
      <c r="D39" s="122" t="s">
        <v>119</v>
      </c>
      <c r="E39" s="216" t="s">
        <v>120</v>
      </c>
      <c r="F39" s="216"/>
      <c r="G39" s="216"/>
      <c r="H39" s="216"/>
      <c r="I39" s="216"/>
      <c r="K39" s="123"/>
      <c r="L39" s="130"/>
      <c r="M39" s="130"/>
      <c r="N39" s="130"/>
    </row>
    <row r="40" spans="2:15" ht="23.4" customHeight="1">
      <c r="B40" s="216" t="s">
        <v>121</v>
      </c>
      <c r="C40" s="216"/>
      <c r="D40" s="124">
        <v>1242000</v>
      </c>
      <c r="E40" s="217"/>
      <c r="F40" s="217"/>
      <c r="G40" s="217"/>
      <c r="H40" s="217"/>
      <c r="I40" s="217"/>
      <c r="L40" s="218" t="s">
        <v>125</v>
      </c>
      <c r="M40" s="218"/>
      <c r="N40" s="218"/>
    </row>
    <row r="41" spans="2:15" ht="23.4" customHeight="1">
      <c r="B41" s="216" t="s">
        <v>122</v>
      </c>
      <c r="C41" s="216"/>
      <c r="D41" s="124">
        <v>0</v>
      </c>
      <c r="E41" s="219"/>
      <c r="F41" s="219"/>
      <c r="G41" s="219"/>
      <c r="H41" s="219"/>
      <c r="I41" s="219"/>
      <c r="L41" s="218"/>
      <c r="M41" s="218"/>
      <c r="N41" s="218"/>
    </row>
    <row r="42" spans="2:15" ht="23.4" customHeight="1">
      <c r="B42" s="216" t="s">
        <v>123</v>
      </c>
      <c r="C42" s="216"/>
      <c r="D42" s="124">
        <v>1291000</v>
      </c>
      <c r="E42" s="217"/>
      <c r="F42" s="217"/>
      <c r="G42" s="217"/>
      <c r="H42" s="217"/>
      <c r="I42" s="217"/>
      <c r="J42" s="77" t="s">
        <v>124</v>
      </c>
      <c r="L42" s="218"/>
      <c r="M42" s="218"/>
      <c r="N42" s="218"/>
    </row>
    <row r="43" spans="2:15" ht="23.4" customHeight="1" thickBot="1">
      <c r="B43" s="220" t="s">
        <v>135</v>
      </c>
      <c r="C43" s="220"/>
      <c r="D43" s="125">
        <f>'※別紙3-1（記入例）'!D27</f>
        <v>50000</v>
      </c>
      <c r="E43" s="221"/>
      <c r="F43" s="221"/>
      <c r="G43" s="221"/>
      <c r="H43" s="221"/>
      <c r="I43" s="221"/>
      <c r="J43" s="9"/>
      <c r="L43" s="218"/>
      <c r="M43" s="218"/>
      <c r="N43" s="218"/>
    </row>
    <row r="44" spans="2:15" ht="23.4" customHeight="1" thickTop="1">
      <c r="B44" s="222" t="s">
        <v>136</v>
      </c>
      <c r="C44" s="222"/>
      <c r="D44" s="126">
        <f>D40+D41+D42+D43</f>
        <v>2583000</v>
      </c>
      <c r="E44" s="215"/>
      <c r="F44" s="215"/>
      <c r="G44" s="215"/>
      <c r="H44" s="215"/>
      <c r="I44" s="215"/>
      <c r="L44" s="218"/>
      <c r="M44" s="218"/>
      <c r="N44" s="218"/>
    </row>
    <row r="45" spans="2:15" ht="7.2" customHeight="1">
      <c r="B45" s="127"/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4"/>
    </row>
    <row r="46" spans="2:15" ht="21.6" customHeight="1">
      <c r="B46" s="151"/>
      <c r="C46" s="151"/>
      <c r="D46" s="151"/>
      <c r="E46" s="151"/>
      <c r="F46" s="151"/>
      <c r="G46" s="151"/>
      <c r="H46" s="151"/>
      <c r="I46" s="151"/>
      <c r="J46" s="151"/>
      <c r="K46" s="151"/>
      <c r="L46" s="151"/>
      <c r="M46" s="128"/>
      <c r="N46" s="75"/>
      <c r="O46" s="4"/>
    </row>
    <row r="47" spans="2:15" ht="27" customHeight="1">
      <c r="B47" s="151"/>
      <c r="C47" s="151"/>
      <c r="D47" s="151"/>
      <c r="E47" s="151"/>
      <c r="F47" s="151"/>
      <c r="G47" s="151"/>
      <c r="H47" s="151"/>
      <c r="I47" s="151"/>
      <c r="J47" s="151"/>
      <c r="K47" s="151"/>
      <c r="L47" s="151"/>
      <c r="M47" s="8"/>
      <c r="N47" s="75"/>
      <c r="O47" s="4"/>
    </row>
    <row r="48" spans="2:15" ht="25.05" customHeight="1">
      <c r="K48" s="4"/>
      <c r="L48" s="4"/>
      <c r="M48" s="4"/>
      <c r="N48" s="75"/>
      <c r="O48" s="4"/>
    </row>
    <row r="49" spans="2:15" ht="13.5" customHeight="1">
      <c r="K49" s="4"/>
      <c r="L49" s="4"/>
      <c r="M49" s="4"/>
      <c r="N49" s="75"/>
      <c r="O49" s="4"/>
    </row>
    <row r="50" spans="2:15" ht="25.05" customHeight="1">
      <c r="K50" s="4"/>
      <c r="L50" s="4"/>
      <c r="M50" s="4"/>
      <c r="N50" s="75"/>
      <c r="O50" s="4"/>
    </row>
    <row r="51" spans="2:15" ht="25.05" customHeight="1"/>
    <row r="52" spans="2:15" ht="25.05" customHeight="1"/>
    <row r="53" spans="2:15" ht="25.05" customHeight="1"/>
    <row r="54" spans="2:15" ht="25.05" customHeight="1"/>
    <row r="55" spans="2:15">
      <c r="B55" s="9"/>
    </row>
  </sheetData>
  <sheetProtection selectLockedCells="1"/>
  <mergeCells count="44">
    <mergeCell ref="J2:N2"/>
    <mergeCell ref="J3:N3"/>
    <mergeCell ref="A4:N4"/>
    <mergeCell ref="B6:B34"/>
    <mergeCell ref="E6:F6"/>
    <mergeCell ref="G6:H6"/>
    <mergeCell ref="I6:J6"/>
    <mergeCell ref="C7:C9"/>
    <mergeCell ref="D9:K9"/>
    <mergeCell ref="C10:C12"/>
    <mergeCell ref="C28:C30"/>
    <mergeCell ref="D30:K30"/>
    <mergeCell ref="D12:K12"/>
    <mergeCell ref="C13:C15"/>
    <mergeCell ref="D15:K15"/>
    <mergeCell ref="C16:C18"/>
    <mergeCell ref="D18:K18"/>
    <mergeCell ref="C19:C21"/>
    <mergeCell ref="D21:K21"/>
    <mergeCell ref="C22:C24"/>
    <mergeCell ref="D24:K24"/>
    <mergeCell ref="C25:C27"/>
    <mergeCell ref="P26:P27"/>
    <mergeCell ref="D27:K27"/>
    <mergeCell ref="C31:K31"/>
    <mergeCell ref="C34:K34"/>
    <mergeCell ref="C32:K32"/>
    <mergeCell ref="C33:K33"/>
    <mergeCell ref="B35:K35"/>
    <mergeCell ref="B44:C44"/>
    <mergeCell ref="E44:I44"/>
    <mergeCell ref="B39:C39"/>
    <mergeCell ref="E39:I39"/>
    <mergeCell ref="B40:C40"/>
    <mergeCell ref="E40:I40"/>
    <mergeCell ref="L40:N44"/>
    <mergeCell ref="B46:L46"/>
    <mergeCell ref="B47:L47"/>
    <mergeCell ref="B41:C41"/>
    <mergeCell ref="E41:I41"/>
    <mergeCell ref="B42:C42"/>
    <mergeCell ref="E42:I42"/>
    <mergeCell ref="B43:C43"/>
    <mergeCell ref="E43:I43"/>
  </mergeCells>
  <phoneticPr fontId="3"/>
  <dataValidations count="2">
    <dataValidation type="list" allowBlank="1" showInputMessage="1" showErrorMessage="1" sqref="M19:M20 M7:M8 M10:M11 M13:M14 M16:M17 M22:M23 M25:M26 M28:M29" xr:uid="{4AE33A3B-27CE-4436-A903-2644DDAE3A30}">
      <formula1>"○"</formula1>
    </dataValidation>
    <dataValidation imeMode="disabled" allowBlank="1" showInputMessage="1" showErrorMessage="1" sqref="L32" xr:uid="{B3AC99CC-AA89-4B73-8A14-9823DDE61241}"/>
  </dataValidations>
  <pageMargins left="0.43307086614173229" right="0.23622047244094488" top="0.74803149606299213" bottom="0.15748031496062992" header="0.31496062992125984" footer="0.31496062992125984"/>
  <pageSetup paperSize="9" scale="83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別紙3-1</vt:lpstr>
      <vt:lpstr>別紙3-2</vt:lpstr>
      <vt:lpstr>※別紙3-1（記入例）</vt:lpstr>
      <vt:lpstr>※別紙3-2（記入例）</vt:lpstr>
      <vt:lpstr>'※別紙3-1（記入例）'!Print_Area</vt:lpstr>
      <vt:lpstr>'※別紙3-2（記入例）'!Print_Area</vt:lpstr>
      <vt:lpstr>'別紙3-1'!Print_Area</vt:lpstr>
      <vt:lpstr>'別紙3-2'!Print_Area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里佳 上地</dc:creator>
  <cp:lastModifiedBy>里佳 上地</cp:lastModifiedBy>
  <cp:lastPrinted>2025-02-26T01:36:00Z</cp:lastPrinted>
  <dcterms:created xsi:type="dcterms:W3CDTF">2025-02-05T10:23:06Z</dcterms:created>
  <dcterms:modified xsi:type="dcterms:W3CDTF">2025-03-24T07:03:27Z</dcterms:modified>
</cp:coreProperties>
</file>