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事業収支決算書" sheetId="1" r:id="rId1"/>
  </sheets>
  <definedNames>
    <definedName name="_xlnm.Print_Area" localSheetId="0">'事業収支決算書'!$A$1:$H$56</definedName>
  </definedNames>
  <calcPr fullCalcOnLoad="1"/>
</workbook>
</file>

<file path=xl/sharedStrings.xml><?xml version="1.0" encoding="utf-8"?>
<sst xmlns="http://schemas.openxmlformats.org/spreadsheetml/2006/main" count="62" uniqueCount="59">
  <si>
    <t>単位：円</t>
  </si>
  <si>
    <t>収　　　　　入</t>
  </si>
  <si>
    <t>支　　　　　出</t>
  </si>
  <si>
    <t>収　入</t>
  </si>
  <si>
    <t>補　助　対　象　経　費</t>
  </si>
  <si>
    <t>項　　目</t>
  </si>
  <si>
    <t>内　訳　等</t>
  </si>
  <si>
    <t>金　　額</t>
  </si>
  <si>
    <t>補助対象経費（Ａ）</t>
  </si>
  <si>
    <t>補助対象外経費（Ｂ）</t>
  </si>
  <si>
    <t>補助対象外経費</t>
  </si>
  <si>
    <t>総　額　(Ａ)＋(Ｂ)</t>
  </si>
  <si>
    <t>事業収支決算書</t>
  </si>
  <si>
    <t>収入計（Ｃ）</t>
  </si>
  <si>
    <t>伝統芸能公演補助希望額（Ｄ）</t>
  </si>
  <si>
    <t>自己負担金（Ｅ）</t>
  </si>
  <si>
    <t>総　額　(Ｃ)＋(Ｄ)＋(Ｅ)</t>
  </si>
  <si>
    <t>※収入と支出の総額は一致すること。〔(Ａ)＋(Ｂ)＝(Ｃ)(Ｄ)(Ｅ)〕</t>
  </si>
  <si>
    <t>（実績報告書添付書類）</t>
  </si>
  <si>
    <t>※「伝統芸能公演補助希望額（Ｄ）」欄については、補助対象経費(A)-収入計(C)以内の金額で、募集公演分野ごとに定められた金額が上限となること（1,000円未満切捨て1,000円単位）。</t>
  </si>
  <si>
    <t>＜記入例＞</t>
  </si>
  <si>
    <t>謝金</t>
  </si>
  <si>
    <t>舞台監督</t>
  </si>
  <si>
    <t>アナウンス</t>
  </si>
  <si>
    <t>地謡　20,000円×7名</t>
  </si>
  <si>
    <t>立方　20,000円×10名</t>
  </si>
  <si>
    <t>着付・結髪　10,000円×2名</t>
  </si>
  <si>
    <t>賃借料</t>
  </si>
  <si>
    <t>衣装　5,000円×6着</t>
  </si>
  <si>
    <t>印刷製本費</t>
  </si>
  <si>
    <t>チラシ・プログラム制作</t>
  </si>
  <si>
    <t>アンケート印刷</t>
  </si>
  <si>
    <t>食糧費</t>
  </si>
  <si>
    <t>リハーサル17名分</t>
  </si>
  <si>
    <t>撮影費</t>
  </si>
  <si>
    <t>写真撮影</t>
  </si>
  <si>
    <t>消耗品</t>
  </si>
  <si>
    <t>入場料</t>
  </si>
  <si>
    <t>一般（前売）2,000円×180人</t>
  </si>
  <si>
    <t>小中校生（前売）1,000円×5人</t>
  </si>
  <si>
    <t>一般（当日）2,500円×1人</t>
  </si>
  <si>
    <t>飲み物代</t>
  </si>
  <si>
    <t>地謡指導　30,000円</t>
  </si>
  <si>
    <t>立方指導 　30,000円</t>
  </si>
  <si>
    <t>裏方10,000円×5名</t>
  </si>
  <si>
    <t>照明スタッフ増員（国立劇場）</t>
  </si>
  <si>
    <t>舞台設備使用</t>
  </si>
  <si>
    <t>（背景幕・庵・マイク等）</t>
  </si>
  <si>
    <t>委託料</t>
  </si>
  <si>
    <t>チケット作成</t>
  </si>
  <si>
    <t>使用料</t>
  </si>
  <si>
    <t>カラーフィルター</t>
  </si>
  <si>
    <t>稽古場</t>
  </si>
  <si>
    <t>字幕機材・操作</t>
  </si>
  <si>
    <t>本番85名分</t>
  </si>
  <si>
    <t>クリップペンシル</t>
  </si>
  <si>
    <t>手数料</t>
  </si>
  <si>
    <t>2,000円×5枚×10%</t>
  </si>
  <si>
    <t>チケット販売手数料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</si>
</sst>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23"/>
      <name val="ＭＳ Ｐゴシック"/>
      <family val="3"/>
    </font>
    <font>
      <sz val="10.5"/>
      <color indexed="10"/>
      <name val="ＭＳ Ｐゴシック"/>
      <family val="3"/>
    </font>
    <font>
      <sz val="16"/>
      <color indexed="8"/>
      <name val="ＭＳ Ｐゴシック"/>
      <family val="3"/>
    </font>
    <font>
      <sz val="18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/>
      <name val="Cambria"/>
      <family val="3"/>
    </font>
    <font>
      <sz val="10.5"/>
      <color theme="1" tint="0.49998000264167786"/>
      <name val="Cambria"/>
      <family val="3"/>
    </font>
    <font>
      <sz val="10.5"/>
      <color rgb="FFFF0000"/>
      <name val="Cambria"/>
      <family val="3"/>
    </font>
    <font>
      <sz val="18"/>
      <color rgb="FFFF0000"/>
      <name val="Cambria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medium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2" xfId="0" applyFont="1" applyBorder="1" applyAlignment="1">
      <alignment vertical="center" shrinkToFit="1"/>
    </xf>
    <xf numFmtId="176" fontId="43" fillId="0" borderId="12" xfId="0" applyNumberFormat="1" applyFont="1" applyBorder="1" applyAlignment="1">
      <alignment vertical="center"/>
    </xf>
    <xf numFmtId="176" fontId="43" fillId="0" borderId="13" xfId="0" applyNumberFormat="1" applyFont="1" applyBorder="1" applyAlignment="1">
      <alignment vertical="center"/>
    </xf>
    <xf numFmtId="0" fontId="44" fillId="0" borderId="14" xfId="0" applyFont="1" applyBorder="1" applyAlignment="1">
      <alignment horizontal="right" vertical="center" shrinkToFit="1"/>
    </xf>
    <xf numFmtId="176" fontId="43" fillId="0" borderId="12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vertical="center" shrinkToFit="1"/>
    </xf>
    <xf numFmtId="176" fontId="45" fillId="0" borderId="15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vertical="center" shrinkToFit="1"/>
    </xf>
    <xf numFmtId="176" fontId="45" fillId="0" borderId="13" xfId="0" applyNumberFormat="1" applyFont="1" applyBorder="1" applyAlignment="1">
      <alignment horizontal="right" vertical="center"/>
    </xf>
    <xf numFmtId="176" fontId="45" fillId="0" borderId="13" xfId="0" applyNumberFormat="1" applyFont="1" applyBorder="1" applyAlignment="1">
      <alignment vertical="center"/>
    </xf>
    <xf numFmtId="0" fontId="45" fillId="0" borderId="14" xfId="0" applyFont="1" applyBorder="1" applyAlignment="1">
      <alignment horizontal="left" vertical="center" shrinkToFit="1"/>
    </xf>
    <xf numFmtId="176" fontId="45" fillId="0" borderId="14" xfId="0" applyNumberFormat="1" applyFont="1" applyBorder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left" vertical="center" shrinkToFit="1"/>
    </xf>
    <xf numFmtId="0" fontId="45" fillId="0" borderId="12" xfId="0" applyFont="1" applyBorder="1" applyAlignment="1">
      <alignment horizontal="right" vertical="center" shrinkToFit="1"/>
    </xf>
    <xf numFmtId="176" fontId="45" fillId="0" borderId="1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176" fontId="43" fillId="0" borderId="12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right" vertical="center"/>
    </xf>
    <xf numFmtId="176" fontId="45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76" fontId="45" fillId="0" borderId="21" xfId="0" applyNumberFormat="1" applyFont="1" applyBorder="1" applyAlignment="1">
      <alignment horizontal="right" vertical="center"/>
    </xf>
    <xf numFmtId="176" fontId="45" fillId="0" borderId="22" xfId="0" applyNumberFormat="1" applyFont="1" applyBorder="1" applyAlignment="1">
      <alignment horizontal="right" vertical="center"/>
    </xf>
    <xf numFmtId="0" fontId="42" fillId="0" borderId="23" xfId="0" applyFont="1" applyBorder="1" applyAlignment="1">
      <alignment horizontal="center" vertical="center" textRotation="255"/>
    </xf>
    <xf numFmtId="0" fontId="43" fillId="0" borderId="24" xfId="0" applyFont="1" applyBorder="1" applyAlignment="1">
      <alignment horizontal="center" vertical="center" textRotation="255"/>
    </xf>
    <xf numFmtId="0" fontId="43" fillId="0" borderId="25" xfId="0" applyFont="1" applyBorder="1" applyAlignment="1">
      <alignment horizontal="center" vertical="center" textRotation="255"/>
    </xf>
    <xf numFmtId="176" fontId="45" fillId="0" borderId="15" xfId="0" applyNumberFormat="1" applyFont="1" applyBorder="1" applyAlignment="1">
      <alignment horizontal="right" vertical="center"/>
    </xf>
    <xf numFmtId="176" fontId="45" fillId="0" borderId="26" xfId="0" applyNumberFormat="1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27" xfId="0" applyFont="1" applyBorder="1" applyAlignment="1">
      <alignment horizontal="right" vertical="center"/>
    </xf>
    <xf numFmtId="0" fontId="42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0" borderId="30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42" fillId="0" borderId="14" xfId="0" applyFont="1" applyBorder="1" applyAlignment="1">
      <alignment horizontal="center" vertical="center" textRotation="255"/>
    </xf>
    <xf numFmtId="0" fontId="42" fillId="0" borderId="12" xfId="0" applyFont="1" applyBorder="1" applyAlignment="1">
      <alignment horizontal="center" vertical="center" textRotation="255"/>
    </xf>
    <xf numFmtId="0" fontId="43" fillId="0" borderId="31" xfId="0" applyFont="1" applyBorder="1" applyAlignment="1">
      <alignment horizontal="right" vertical="center"/>
    </xf>
    <xf numFmtId="0" fontId="43" fillId="0" borderId="32" xfId="0" applyFont="1" applyBorder="1" applyAlignment="1">
      <alignment horizontal="right" vertical="center"/>
    </xf>
    <xf numFmtId="0" fontId="43" fillId="0" borderId="33" xfId="0" applyFont="1" applyBorder="1" applyAlignment="1">
      <alignment horizontal="right" vertical="center"/>
    </xf>
    <xf numFmtId="0" fontId="43" fillId="0" borderId="34" xfId="0" applyFont="1" applyBorder="1" applyAlignment="1">
      <alignment horizontal="right" vertical="center"/>
    </xf>
    <xf numFmtId="176" fontId="45" fillId="0" borderId="14" xfId="0" applyNumberFormat="1" applyFont="1" applyBorder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76" fontId="45" fillId="0" borderId="37" xfId="0" applyNumberFormat="1" applyFont="1" applyBorder="1" applyAlignment="1">
      <alignment horizontal="right" vertical="center"/>
    </xf>
    <xf numFmtId="176" fontId="45" fillId="0" borderId="38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4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48</xdr:row>
      <xdr:rowOff>114300</xdr:rowOff>
    </xdr:from>
    <xdr:to>
      <xdr:col>7</xdr:col>
      <xdr:colOff>695325</xdr:colOff>
      <xdr:row>55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76200" y="8991600"/>
          <a:ext cx="5448300" cy="1343025"/>
        </a:xfrm>
        <a:prstGeom prst="wedgeRoundRectCallout">
          <a:avLst>
            <a:gd name="adj1" fmla="val -32509"/>
            <a:gd name="adj2" fmla="val -5929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伝統芸能公演補助希望額（Ｄ）の算出方法（</a:t>
          </a:r>
          <a:r>
            <a:rPr lang="en-US" cap="none" sz="1050" b="0" i="0" u="none" baseline="0">
              <a:solidFill>
                <a:srgbClr val="FF0000"/>
              </a:solidFill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</a:rPr>
            <a:t>琉球舞踊の場合</a:t>
          </a:r>
          <a:r>
            <a:rPr lang="en-US" cap="none" sz="1050" b="0" i="0" u="none" baseline="0">
              <a:solidFill>
                <a:srgbClr val="FF0000"/>
              </a:solidFill>
            </a:rPr>
            <a:t>）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補助対象経費（Ａ）</a:t>
          </a:r>
          <a:r>
            <a:rPr lang="en-US" cap="none" sz="1050" b="0" i="0" u="none" baseline="0">
              <a:solidFill>
                <a:srgbClr val="FF0000"/>
              </a:solidFill>
            </a:rPr>
            <a:t>\919,180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－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収入計（Ｃ）</a:t>
          </a:r>
          <a:r>
            <a:rPr lang="en-US" cap="none" sz="1050" b="0" i="0" u="none" baseline="0">
              <a:solidFill>
                <a:srgbClr val="FF0000"/>
              </a:solidFill>
            </a:rPr>
            <a:t>\367,500 </a:t>
          </a:r>
          <a:r>
            <a:rPr lang="en-US" cap="none" sz="1050" b="0" i="0" u="none" baseline="0">
              <a:solidFill>
                <a:srgbClr val="FF0000"/>
              </a:solidFill>
            </a:rPr>
            <a:t>＝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</a:rPr>
            <a:t>\551,680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</a:rPr>
            <a:t>⇒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</a:rPr>
            <a:t>\400,000 </a:t>
          </a:r>
          <a:r>
            <a:rPr lang="en-US" cap="none" sz="1050" b="0" i="0" u="none" baseline="0">
              <a:solidFill>
                <a:srgbClr val="FF0000"/>
              </a:solidFill>
            </a:rPr>
            <a:t>（</a:t>
          </a:r>
          <a:r>
            <a:rPr lang="en-US" cap="none" sz="1050" b="0" i="0" u="none" baseline="0">
              <a:solidFill>
                <a:srgbClr val="FF0000"/>
              </a:solidFill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</a:rPr>
            <a:t>上限額</a:t>
          </a:r>
          <a:r>
            <a:rPr lang="en-US" cap="none" sz="1050" b="0" i="0" u="none" baseline="0">
              <a:solidFill>
                <a:srgbClr val="FF0000"/>
              </a:solidFill>
            </a:rPr>
            <a:t>\400,000</a:t>
          </a:r>
          <a:r>
            <a:rPr lang="en-US" cap="none" sz="1050" b="0" i="0" u="none" baseline="0">
              <a:solidFill>
                <a:srgbClr val="FF0000"/>
              </a:solidFill>
            </a:rPr>
            <a:t>）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補助対象経費（Ａ）－収入計（Ｃ）</a:t>
          </a:r>
          <a:r>
            <a:rPr lang="en-US" cap="none" sz="1100" b="0" i="0" u="none" baseline="0">
              <a:solidFill>
                <a:srgbClr val="FF0000"/>
              </a:solidFill>
            </a:rPr>
            <a:t>が上限額を下回った場合、（例）</a:t>
          </a:r>
          <a:r>
            <a:rPr lang="en-US" cap="none" sz="1100" b="0" i="0" u="none" baseline="0">
              <a:solidFill>
                <a:srgbClr val="FF0000"/>
              </a:solidFill>
            </a:rPr>
            <a:t>\387,520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\387,000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　　　　　　　　　　　　　　　　　　　　　　　　　　　　　　　　　　　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\1,000</a:t>
          </a:r>
          <a:r>
            <a:rPr lang="en-US" cap="none" sz="1050" b="0" i="0" u="none" baseline="0">
              <a:solidFill>
                <a:srgbClr val="FF0000"/>
              </a:solidFill>
            </a:rPr>
            <a:t>未満切捨て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★但し、財団で内容を精査した結果、希望通りの額を補助できない場合もありますので、ご了承下さい。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K43" sqref="K43"/>
    </sheetView>
  </sheetViews>
  <sheetFormatPr defaultColWidth="9.140625" defaultRowHeight="15"/>
  <cols>
    <col min="1" max="1" width="2.421875" style="0" customWidth="1"/>
    <col min="2" max="2" width="10.28125" style="0" customWidth="1"/>
    <col min="3" max="3" width="17.8515625" style="0" customWidth="1"/>
    <col min="4" max="4" width="11.28125" style="0" customWidth="1"/>
    <col min="5" max="5" width="2.421875" style="0" customWidth="1"/>
    <col min="6" max="6" width="10.28125" style="0" customWidth="1"/>
    <col min="7" max="7" width="17.8515625" style="0" customWidth="1"/>
    <col min="8" max="8" width="11.28125" style="0" customWidth="1"/>
  </cols>
  <sheetData>
    <row r="1" spans="1:8" ht="21" customHeight="1">
      <c r="A1" s="23" t="s">
        <v>18</v>
      </c>
      <c r="B1" s="23"/>
      <c r="C1" s="23"/>
      <c r="D1" s="6"/>
      <c r="E1" s="6"/>
      <c r="F1" s="6"/>
      <c r="G1" s="24" t="s">
        <v>20</v>
      </c>
      <c r="H1" s="24"/>
    </row>
    <row r="2" spans="1:8" ht="27" customHeight="1">
      <c r="A2" s="54" t="s">
        <v>12</v>
      </c>
      <c r="B2" s="54"/>
      <c r="C2" s="54"/>
      <c r="D2" s="54"/>
      <c r="E2" s="54"/>
      <c r="F2" s="54"/>
      <c r="G2" s="54"/>
      <c r="H2" s="54"/>
    </row>
    <row r="3" spans="1:8" ht="13.5">
      <c r="A3" s="1"/>
      <c r="B3" s="1"/>
      <c r="C3" s="1"/>
      <c r="D3" s="1"/>
      <c r="E3" s="1"/>
      <c r="F3" s="1"/>
      <c r="G3" s="1"/>
      <c r="H3" s="1" t="s">
        <v>0</v>
      </c>
    </row>
    <row r="4" spans="1:8" ht="13.5">
      <c r="A4" s="60" t="s">
        <v>2</v>
      </c>
      <c r="B4" s="60"/>
      <c r="C4" s="60"/>
      <c r="D4" s="61"/>
      <c r="E4" s="62" t="s">
        <v>1</v>
      </c>
      <c r="F4" s="60"/>
      <c r="G4" s="60"/>
      <c r="H4" s="60"/>
    </row>
    <row r="5" spans="1:8" ht="13.5">
      <c r="A5" s="60" t="s">
        <v>5</v>
      </c>
      <c r="B5" s="60"/>
      <c r="C5" s="2" t="s">
        <v>6</v>
      </c>
      <c r="D5" s="3" t="s">
        <v>7</v>
      </c>
      <c r="E5" s="62" t="s">
        <v>5</v>
      </c>
      <c r="F5" s="60"/>
      <c r="G5" s="2" t="s">
        <v>6</v>
      </c>
      <c r="H5" s="2" t="s">
        <v>7</v>
      </c>
    </row>
    <row r="6" spans="1:8" ht="14.25" customHeight="1">
      <c r="A6" s="46" t="s">
        <v>4</v>
      </c>
      <c r="B6" s="12" t="s">
        <v>21</v>
      </c>
      <c r="C6" s="12" t="s">
        <v>22</v>
      </c>
      <c r="D6" s="13">
        <v>50000</v>
      </c>
      <c r="E6" s="35" t="s">
        <v>3</v>
      </c>
      <c r="F6" s="12" t="s">
        <v>37</v>
      </c>
      <c r="G6" s="12" t="s">
        <v>38</v>
      </c>
      <c r="H6" s="18">
        <v>360000</v>
      </c>
    </row>
    <row r="7" spans="1:8" ht="14.25" customHeight="1">
      <c r="A7" s="47"/>
      <c r="B7" s="14"/>
      <c r="C7" s="14" t="s">
        <v>23</v>
      </c>
      <c r="D7" s="15">
        <v>30000</v>
      </c>
      <c r="E7" s="36"/>
      <c r="F7" s="14"/>
      <c r="G7" s="14" t="s">
        <v>39</v>
      </c>
      <c r="H7" s="19">
        <v>5000</v>
      </c>
    </row>
    <row r="8" spans="1:8" ht="14.25" customHeight="1">
      <c r="A8" s="47"/>
      <c r="B8" s="14"/>
      <c r="C8" s="14" t="s">
        <v>42</v>
      </c>
      <c r="D8" s="15">
        <v>30000</v>
      </c>
      <c r="E8" s="36"/>
      <c r="F8" s="14"/>
      <c r="G8" s="14" t="s">
        <v>40</v>
      </c>
      <c r="H8" s="19">
        <v>2500</v>
      </c>
    </row>
    <row r="9" spans="1:8" ht="14.25" customHeight="1">
      <c r="A9" s="47"/>
      <c r="B9" s="14"/>
      <c r="C9" s="14" t="s">
        <v>24</v>
      </c>
      <c r="D9" s="15">
        <v>140000</v>
      </c>
      <c r="E9" s="36"/>
      <c r="F9" s="7"/>
      <c r="G9" s="7"/>
      <c r="H9" s="8"/>
    </row>
    <row r="10" spans="1:8" ht="14.25" customHeight="1">
      <c r="A10" s="47"/>
      <c r="B10" s="14"/>
      <c r="C10" s="14" t="s">
        <v>43</v>
      </c>
      <c r="D10" s="15">
        <v>30000</v>
      </c>
      <c r="E10" s="36"/>
      <c r="F10" s="7"/>
      <c r="G10" s="7"/>
      <c r="H10" s="8"/>
    </row>
    <row r="11" spans="1:8" ht="14.25" customHeight="1">
      <c r="A11" s="47"/>
      <c r="B11" s="14"/>
      <c r="C11" s="14" t="s">
        <v>25</v>
      </c>
      <c r="D11" s="15">
        <v>200000</v>
      </c>
      <c r="E11" s="36"/>
      <c r="F11" s="7"/>
      <c r="G11" s="7"/>
      <c r="H11" s="8"/>
    </row>
    <row r="12" spans="1:8" ht="13.5">
      <c r="A12" s="47"/>
      <c r="B12" s="14"/>
      <c r="C12" s="14" t="s">
        <v>26</v>
      </c>
      <c r="D12" s="15">
        <v>20000</v>
      </c>
      <c r="E12" s="36"/>
      <c r="F12" s="7"/>
      <c r="G12" s="7"/>
      <c r="H12" s="8"/>
    </row>
    <row r="13" spans="1:8" ht="13.5">
      <c r="A13" s="47"/>
      <c r="B13" s="14"/>
      <c r="C13" s="14" t="s">
        <v>44</v>
      </c>
      <c r="D13" s="15">
        <v>50000</v>
      </c>
      <c r="E13" s="36"/>
      <c r="F13" s="7"/>
      <c r="G13" s="7"/>
      <c r="H13" s="8"/>
    </row>
    <row r="14" spans="1:8" ht="13.5">
      <c r="A14" s="47"/>
      <c r="B14" s="14"/>
      <c r="C14" s="14" t="s">
        <v>45</v>
      </c>
      <c r="D14" s="15">
        <v>45000</v>
      </c>
      <c r="E14" s="36"/>
      <c r="F14" s="7"/>
      <c r="G14" s="7"/>
      <c r="H14" s="8"/>
    </row>
    <row r="15" spans="1:8" ht="13.5">
      <c r="A15" s="47"/>
      <c r="B15" s="14" t="s">
        <v>27</v>
      </c>
      <c r="C15" s="14" t="s">
        <v>46</v>
      </c>
      <c r="D15" s="15">
        <v>27660</v>
      </c>
      <c r="E15" s="36"/>
      <c r="F15" s="7"/>
      <c r="G15" s="7"/>
      <c r="H15" s="8"/>
    </row>
    <row r="16" spans="1:8" ht="13.5">
      <c r="A16" s="47"/>
      <c r="B16" s="14"/>
      <c r="C16" s="14" t="s">
        <v>47</v>
      </c>
      <c r="D16" s="15"/>
      <c r="E16" s="36"/>
      <c r="F16" s="7"/>
      <c r="G16" s="7"/>
      <c r="H16" s="8"/>
    </row>
    <row r="17" spans="1:8" ht="13.5">
      <c r="A17" s="47"/>
      <c r="B17" s="14"/>
      <c r="C17" s="14" t="s">
        <v>28</v>
      </c>
      <c r="D17" s="15">
        <v>30000</v>
      </c>
      <c r="E17" s="36"/>
      <c r="F17" s="7"/>
      <c r="G17" s="7"/>
      <c r="H17" s="8"/>
    </row>
    <row r="18" spans="1:8" ht="13.5">
      <c r="A18" s="47"/>
      <c r="B18" s="14" t="s">
        <v>48</v>
      </c>
      <c r="C18" s="14" t="s">
        <v>49</v>
      </c>
      <c r="D18" s="15">
        <v>2800</v>
      </c>
      <c r="E18" s="36"/>
      <c r="F18" s="7"/>
      <c r="G18" s="7"/>
      <c r="H18" s="8"/>
    </row>
    <row r="19" spans="1:8" ht="13.5">
      <c r="A19" s="47"/>
      <c r="B19" s="14" t="s">
        <v>50</v>
      </c>
      <c r="C19" s="14" t="s">
        <v>51</v>
      </c>
      <c r="D19" s="15">
        <v>1220</v>
      </c>
      <c r="E19" s="36"/>
      <c r="F19" s="7"/>
      <c r="G19" s="7"/>
      <c r="H19" s="8"/>
    </row>
    <row r="20" spans="1:8" ht="13.5">
      <c r="A20" s="47"/>
      <c r="B20" s="14"/>
      <c r="C20" s="14" t="s">
        <v>52</v>
      </c>
      <c r="D20" s="16">
        <v>23000</v>
      </c>
      <c r="E20" s="36"/>
      <c r="F20" s="7"/>
      <c r="G20" s="7"/>
      <c r="H20" s="8"/>
    </row>
    <row r="21" spans="1:8" ht="13.5">
      <c r="A21" s="47"/>
      <c r="B21" s="14"/>
      <c r="C21" s="14" t="s">
        <v>53</v>
      </c>
      <c r="D21" s="15">
        <v>100000</v>
      </c>
      <c r="E21" s="36"/>
      <c r="F21" s="7"/>
      <c r="G21" s="7"/>
      <c r="H21" s="8"/>
    </row>
    <row r="22" spans="1:8" ht="13.5">
      <c r="A22" s="47"/>
      <c r="B22" s="14" t="s">
        <v>29</v>
      </c>
      <c r="C22" s="14" t="s">
        <v>30</v>
      </c>
      <c r="D22" s="15">
        <v>70000</v>
      </c>
      <c r="E22" s="36"/>
      <c r="F22" s="7"/>
      <c r="G22" s="7"/>
      <c r="H22" s="8"/>
    </row>
    <row r="23" spans="1:8" ht="13.5">
      <c r="A23" s="47"/>
      <c r="B23" s="14"/>
      <c r="C23" s="14" t="s">
        <v>31</v>
      </c>
      <c r="D23" s="15">
        <v>5000</v>
      </c>
      <c r="E23" s="36"/>
      <c r="F23" s="7"/>
      <c r="G23" s="7"/>
      <c r="H23" s="8"/>
    </row>
    <row r="24" spans="1:8" ht="13.5">
      <c r="A24" s="47"/>
      <c r="B24" s="14" t="s">
        <v>32</v>
      </c>
      <c r="C24" s="14" t="s">
        <v>33</v>
      </c>
      <c r="D24" s="15">
        <v>7500</v>
      </c>
      <c r="E24" s="36"/>
      <c r="F24" s="7"/>
      <c r="G24" s="7"/>
      <c r="H24" s="8"/>
    </row>
    <row r="25" spans="1:8" ht="13.5">
      <c r="A25" s="47"/>
      <c r="B25" s="14"/>
      <c r="C25" s="14" t="s">
        <v>54</v>
      </c>
      <c r="D25" s="15">
        <v>34000</v>
      </c>
      <c r="E25" s="36"/>
      <c r="F25" s="7"/>
      <c r="G25" s="7"/>
      <c r="H25" s="8"/>
    </row>
    <row r="26" spans="1:8" ht="13.5">
      <c r="A26" s="47"/>
      <c r="B26" s="14" t="s">
        <v>34</v>
      </c>
      <c r="C26" s="14" t="s">
        <v>35</v>
      </c>
      <c r="D26" s="16">
        <v>20000</v>
      </c>
      <c r="E26" s="36"/>
      <c r="F26" s="7"/>
      <c r="G26" s="7"/>
      <c r="H26" s="8"/>
    </row>
    <row r="27" spans="1:8" ht="13.5">
      <c r="A27" s="47"/>
      <c r="B27" s="14" t="s">
        <v>36</v>
      </c>
      <c r="C27" s="14" t="s">
        <v>55</v>
      </c>
      <c r="D27" s="16">
        <v>2000</v>
      </c>
      <c r="E27" s="36"/>
      <c r="F27" s="7"/>
      <c r="G27" s="7"/>
      <c r="H27" s="8"/>
    </row>
    <row r="28" spans="1:8" ht="13.5">
      <c r="A28" s="47"/>
      <c r="B28" s="20" t="s">
        <v>56</v>
      </c>
      <c r="C28" s="21" t="s">
        <v>58</v>
      </c>
      <c r="D28" s="15">
        <v>1000</v>
      </c>
      <c r="E28" s="36"/>
      <c r="F28" s="7"/>
      <c r="G28" s="7"/>
      <c r="H28" s="8"/>
    </row>
    <row r="29" spans="1:8" ht="13.5">
      <c r="A29" s="47"/>
      <c r="B29" s="14"/>
      <c r="C29" s="21" t="s">
        <v>57</v>
      </c>
      <c r="D29" s="16"/>
      <c r="E29" s="36"/>
      <c r="F29" s="7"/>
      <c r="G29" s="7"/>
      <c r="H29" s="8"/>
    </row>
    <row r="30" spans="1:8" ht="13.5">
      <c r="A30" s="47"/>
      <c r="B30" s="7"/>
      <c r="C30" s="7"/>
      <c r="D30" s="9"/>
      <c r="E30" s="36"/>
      <c r="F30" s="7"/>
      <c r="G30" s="7"/>
      <c r="H30" s="8"/>
    </row>
    <row r="31" spans="1:8" ht="13.5">
      <c r="A31" s="47"/>
      <c r="B31" s="7"/>
      <c r="C31" s="7"/>
      <c r="D31" s="9"/>
      <c r="E31" s="36"/>
      <c r="F31" s="7"/>
      <c r="G31" s="7"/>
      <c r="H31" s="8"/>
    </row>
    <row r="32" spans="1:8" ht="13.5">
      <c r="A32" s="47"/>
      <c r="B32" s="7"/>
      <c r="C32" s="7"/>
      <c r="D32" s="9"/>
      <c r="E32" s="36"/>
      <c r="F32" s="7"/>
      <c r="G32" s="7"/>
      <c r="H32" s="8"/>
    </row>
    <row r="33" spans="1:8" ht="13.5">
      <c r="A33" s="47"/>
      <c r="B33" s="39" t="s">
        <v>8</v>
      </c>
      <c r="C33" s="39"/>
      <c r="D33" s="37">
        <f>SUM(D6:D32)</f>
        <v>919180</v>
      </c>
      <c r="E33" s="36"/>
      <c r="F33" s="7"/>
      <c r="G33" s="7"/>
      <c r="H33" s="25"/>
    </row>
    <row r="34" spans="1:8" ht="13.5">
      <c r="A34" s="47"/>
      <c r="B34" s="40"/>
      <c r="C34" s="40"/>
      <c r="D34" s="38"/>
      <c r="E34" s="36"/>
      <c r="F34" s="7"/>
      <c r="G34" s="7"/>
      <c r="H34" s="25"/>
    </row>
    <row r="35" spans="1:8" ht="13.5">
      <c r="A35" s="34" t="s">
        <v>10</v>
      </c>
      <c r="B35" s="17" t="s">
        <v>41</v>
      </c>
      <c r="C35" s="10"/>
      <c r="D35" s="13">
        <v>2500</v>
      </c>
      <c r="E35" s="36"/>
      <c r="F35" s="7"/>
      <c r="G35" s="7"/>
      <c r="H35" s="11"/>
    </row>
    <row r="36" spans="1:8" ht="13.5">
      <c r="A36" s="34"/>
      <c r="B36" s="20"/>
      <c r="C36" s="21"/>
      <c r="D36" s="15"/>
      <c r="E36" s="36"/>
      <c r="F36" s="7"/>
      <c r="G36" s="7"/>
      <c r="H36" s="11"/>
    </row>
    <row r="37" spans="1:8" ht="13.5">
      <c r="A37" s="34"/>
      <c r="B37" s="21"/>
      <c r="C37" s="21"/>
      <c r="D37" s="22"/>
      <c r="E37" s="36"/>
      <c r="F37" s="7"/>
      <c r="G37" s="7"/>
      <c r="H37" s="11"/>
    </row>
    <row r="38" spans="1:8" ht="13.5">
      <c r="A38" s="34"/>
      <c r="B38" s="7"/>
      <c r="C38" s="7"/>
      <c r="D38" s="9"/>
      <c r="E38" s="36"/>
      <c r="F38" s="7"/>
      <c r="G38" s="7"/>
      <c r="H38" s="8"/>
    </row>
    <row r="39" spans="1:8" ht="13.5">
      <c r="A39" s="34"/>
      <c r="B39" s="7"/>
      <c r="C39" s="7"/>
      <c r="D39" s="9"/>
      <c r="E39" s="36"/>
      <c r="F39" s="48" t="s">
        <v>13</v>
      </c>
      <c r="G39" s="49"/>
      <c r="H39" s="52">
        <f>SUM(H6:H38)</f>
        <v>367500</v>
      </c>
    </row>
    <row r="40" spans="1:8" ht="13.5">
      <c r="A40" s="34"/>
      <c r="B40" s="7"/>
      <c r="C40" s="7"/>
      <c r="D40" s="9"/>
      <c r="E40" s="36"/>
      <c r="F40" s="50"/>
      <c r="G40" s="51"/>
      <c r="H40" s="53"/>
    </row>
    <row r="41" spans="1:8" ht="13.5">
      <c r="A41" s="34"/>
      <c r="B41" s="4"/>
      <c r="C41" s="4"/>
      <c r="D41" s="5"/>
      <c r="E41" s="42" t="s">
        <v>14</v>
      </c>
      <c r="F41" s="43"/>
      <c r="G41" s="43"/>
      <c r="H41" s="26">
        <v>400000</v>
      </c>
    </row>
    <row r="42" spans="1:8" ht="13.5">
      <c r="A42" s="34"/>
      <c r="B42" s="4"/>
      <c r="C42" s="4"/>
      <c r="D42" s="5"/>
      <c r="E42" s="42"/>
      <c r="F42" s="43"/>
      <c r="G42" s="43"/>
      <c r="H42" s="26"/>
    </row>
    <row r="43" spans="1:8" ht="13.5">
      <c r="A43" s="34"/>
      <c r="B43" s="63" t="s">
        <v>9</v>
      </c>
      <c r="C43" s="63"/>
      <c r="D43" s="37">
        <f>SUM(D35:D42)</f>
        <v>2500</v>
      </c>
      <c r="E43" s="42" t="s">
        <v>15</v>
      </c>
      <c r="F43" s="43"/>
      <c r="G43" s="43"/>
      <c r="H43" s="26">
        <f>H45-H39-H41</f>
        <v>154180</v>
      </c>
    </row>
    <row r="44" spans="1:8" ht="14.25" thickBot="1">
      <c r="A44" s="34"/>
      <c r="B44" s="64"/>
      <c r="C44" s="64"/>
      <c r="D44" s="59"/>
      <c r="E44" s="44"/>
      <c r="F44" s="45"/>
      <c r="G44" s="45"/>
      <c r="H44" s="27"/>
    </row>
    <row r="45" spans="1:8" ht="13.5">
      <c r="A45" s="56" t="s">
        <v>11</v>
      </c>
      <c r="B45" s="29"/>
      <c r="C45" s="29"/>
      <c r="D45" s="58">
        <f>D33+D43</f>
        <v>921680</v>
      </c>
      <c r="E45" s="28" t="s">
        <v>16</v>
      </c>
      <c r="F45" s="29"/>
      <c r="G45" s="29"/>
      <c r="H45" s="32">
        <f>D45</f>
        <v>921680</v>
      </c>
    </row>
    <row r="46" spans="1:8" ht="14.25" thickBot="1">
      <c r="A46" s="57"/>
      <c r="B46" s="31"/>
      <c r="C46" s="31"/>
      <c r="D46" s="59"/>
      <c r="E46" s="30"/>
      <c r="F46" s="31"/>
      <c r="G46" s="31"/>
      <c r="H46" s="33"/>
    </row>
    <row r="47" spans="1:8" ht="18.75" customHeight="1">
      <c r="A47" s="41" t="s">
        <v>17</v>
      </c>
      <c r="B47" s="41"/>
      <c r="C47" s="41"/>
      <c r="D47" s="41"/>
      <c r="E47" s="41"/>
      <c r="F47" s="41"/>
      <c r="G47" s="41"/>
      <c r="H47" s="41"/>
    </row>
    <row r="48" spans="1:8" ht="32.25" customHeight="1">
      <c r="A48" s="55" t="s">
        <v>19</v>
      </c>
      <c r="B48" s="23"/>
      <c r="C48" s="23"/>
      <c r="D48" s="23"/>
      <c r="E48" s="23"/>
      <c r="F48" s="23"/>
      <c r="G48" s="23"/>
      <c r="H48" s="23"/>
    </row>
  </sheetData>
  <sheetProtection/>
  <mergeCells count="27">
    <mergeCell ref="A2:H2"/>
    <mergeCell ref="A48:H48"/>
    <mergeCell ref="A45:C46"/>
    <mergeCell ref="D45:D46"/>
    <mergeCell ref="A4:D4"/>
    <mergeCell ref="E4:H4"/>
    <mergeCell ref="A5:B5"/>
    <mergeCell ref="E5:F5"/>
    <mergeCell ref="D43:D44"/>
    <mergeCell ref="B43:C44"/>
    <mergeCell ref="A47:H47"/>
    <mergeCell ref="E43:G44"/>
    <mergeCell ref="E41:G42"/>
    <mergeCell ref="H41:H42"/>
    <mergeCell ref="A6:A34"/>
    <mergeCell ref="F39:G40"/>
    <mergeCell ref="H39:H40"/>
    <mergeCell ref="A1:C1"/>
    <mergeCell ref="G1:H1"/>
    <mergeCell ref="H33:H34"/>
    <mergeCell ref="H43:H44"/>
    <mergeCell ref="E45:G46"/>
    <mergeCell ref="H45:H46"/>
    <mergeCell ref="A35:A44"/>
    <mergeCell ref="E6:E40"/>
    <mergeCell ref="D33:D34"/>
    <mergeCell ref="B33:C34"/>
  </mergeCells>
  <printOptions/>
  <pageMargins left="0.9055118110236221" right="0.9055118110236221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Soumu001</dc:creator>
  <cp:keywords/>
  <dc:description/>
  <cp:lastModifiedBy>80142-3</cp:lastModifiedBy>
  <cp:lastPrinted>2015-04-22T09:03:42Z</cp:lastPrinted>
  <dcterms:created xsi:type="dcterms:W3CDTF">2013-05-22T02:04:22Z</dcterms:created>
  <dcterms:modified xsi:type="dcterms:W3CDTF">2019-04-17T02:32:04Z</dcterms:modified>
  <cp:category/>
  <cp:version/>
  <cp:contentType/>
  <cp:contentStatus/>
</cp:coreProperties>
</file>